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<sst xmlns="http://schemas.openxmlformats.org/spreadsheetml/2006/main" count="77" uniqueCount="65">
  <si>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Building</t>
  </si>
  <si>
    <t>Bond &amp; Int</t>
  </si>
  <si>
    <t>Trans</t>
  </si>
  <si>
    <t>IMRF</t>
  </si>
  <si>
    <t>FICA</t>
  </si>
  <si>
    <t>Life Safety</t>
  </si>
  <si>
    <t>Funds</t>
  </si>
  <si>
    <t xml:space="preserve">Cap. Proj. </t>
  </si>
  <si>
    <t>Capital Projects</t>
  </si>
  <si>
    <t>Total All Funds</t>
  </si>
  <si>
    <t>Abbreviations:</t>
  </si>
  <si>
    <t>Proj.        Tent.</t>
  </si>
  <si>
    <t>Projected    Tentative</t>
  </si>
  <si>
    <t>Difference   Fund</t>
  </si>
  <si>
    <t>Diff.            Fd.</t>
  </si>
  <si>
    <t>Amended</t>
  </si>
  <si>
    <t>Amd.</t>
  </si>
  <si>
    <t>Original   Reserves</t>
  </si>
  <si>
    <t>Orig.          Res.</t>
  </si>
  <si>
    <t>Fiscal Year  Revenue Expenditures Excluding</t>
  </si>
  <si>
    <t>FY22 Project $</t>
  </si>
  <si>
    <t>FY23 Project $</t>
  </si>
  <si>
    <t>Total Project $ FY22 and FY23</t>
  </si>
  <si>
    <t>Local Project Cost</t>
  </si>
  <si>
    <t>Grant Revenues</t>
  </si>
  <si>
    <t>Total Project Expenses</t>
  </si>
  <si>
    <t>Tent. Proj. FY23 Rev.</t>
  </si>
  <si>
    <t>Tent. Proj. FY23 Exp.</t>
  </si>
  <si>
    <t>Tent. Proj. FY23 Diff.</t>
  </si>
  <si>
    <t xml:space="preserve">FY23 Proj. Fund. Bal. </t>
  </si>
  <si>
    <t>Education</t>
  </si>
  <si>
    <t xml:space="preserve">FY23 Budget Notes </t>
  </si>
  <si>
    <t>Calc. Budget Def. (minus Project Expenses)</t>
  </si>
  <si>
    <t>*Auditor - utilize Capital Projects for 2022 HVAC Project= reserves coming from Working Cash and Building Funds</t>
  </si>
  <si>
    <t>Orig. Proj. FY23 Rev.</t>
  </si>
  <si>
    <t>Orig. Proj. FY23 Exp.</t>
  </si>
  <si>
    <t>Orig. Proj. FY23 Diff.</t>
  </si>
  <si>
    <t>*New accounting principle per ISBE (including Activity Funds- begin with Education Revenues and Expenses $50,000)</t>
  </si>
  <si>
    <t>*2022 HVAC Project - expenses only in FY23 - no allocated grant revenues = planned deficit spending in FY23</t>
  </si>
  <si>
    <t>Ed (Incl.Stud. Act- Rev. and Exp. $50,000)</t>
  </si>
  <si>
    <t>*Tentative Budget is reviewed, analyzed, and modified and becomes the Original Budget recommended to the BOE in Sept.</t>
  </si>
  <si>
    <t>FY              Rev.     Exp.            Exc.</t>
  </si>
  <si>
    <t>*Timeline = Tentative Budget June 22, Original Budget Sept. 22 &amp; Amended Budget June 23</t>
  </si>
  <si>
    <t xml:space="preserve">FY22 Fund. Bal. </t>
  </si>
  <si>
    <t>Fd.Bal.Proj.DifFY22-FY23</t>
  </si>
  <si>
    <t>PrlmAmdFY23Exp</t>
  </si>
  <si>
    <t>PrlmAmdFY23Rev</t>
  </si>
  <si>
    <t>PrlmAmdFY23Dif</t>
  </si>
  <si>
    <t xml:space="preserve"> </t>
  </si>
  <si>
    <t>Building Fund</t>
  </si>
  <si>
    <t>*perm. Transfer of $91,305.36 to Cap. Proj. for HVAC Proj. expenses</t>
  </si>
  <si>
    <t>Working Cash</t>
  </si>
  <si>
    <t>*perm. Transfer of $131,390.64 to Cap. Proj. for HVAC Proj. expenses</t>
  </si>
  <si>
    <t xml:space="preserve">HLS </t>
  </si>
  <si>
    <t>Interest Earned</t>
  </si>
  <si>
    <t>*$2.02 interest earned Capital Projects for HVAC Proj. expenses</t>
  </si>
  <si>
    <t>FY23 Project Exp. Detail</t>
  </si>
  <si>
    <t>*$33,437.35 paid out of HLS for HVAC Proj. expenses</t>
  </si>
  <si>
    <t>Total for FY23 excluding project expenses</t>
  </si>
  <si>
    <t>CapProjFnds fromFY22</t>
  </si>
  <si>
    <t>*funds from FY22 transfer to Cap. Proj. $89,127.92</t>
  </si>
  <si>
    <t>*Tentative Budget / Original Budget constructed in a conservative manner (*estimating exp. higher and rev. lower to allow for unforeseen circumstances to occur)</t>
  </si>
  <si>
    <t>*Calculations in yellow are provided w/ 2022 HVAC Project expenses excluded to allow for budget analysis minus planned deficit spending</t>
  </si>
  <si>
    <t>Total *$345,263.29 total paid for HVAC Project expenses in FY23</t>
  </si>
  <si>
    <r>
      <rPr>
        <b/>
        <sz val="6"/>
        <rFont val="Arial"/>
        <family val="2"/>
      </rPr>
      <t xml:space="preserve"> 17,637.07</t>
    </r>
    <r>
      <rPr>
        <b/>
        <sz val="6"/>
        <color indexed="10"/>
        <rFont val="Arial"/>
        <family val="2"/>
      </rPr>
      <t xml:space="preserve"> </t>
    </r>
    <r>
      <rPr>
        <b/>
        <sz val="6"/>
        <rFont val="Arial"/>
        <family val="2"/>
      </rPr>
      <t>+345,263.29 = $362,900.36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</si>
</sst>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6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color indexed="10"/>
      <name val="Arial"/>
      <family val="2"/>
    </font>
    <font>
      <b/>
      <sz val="5"/>
      <color indexed="62"/>
      <name val="Arial"/>
      <family val="2"/>
    </font>
    <font>
      <b/>
      <sz val="6"/>
      <color indexed="10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sz val="5"/>
      <color indexed="62"/>
      <name val="Arial"/>
      <family val="2"/>
    </font>
    <font>
      <sz val="10"/>
      <color indexed="62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"/>
      <color rgb="FFFF0000"/>
      <name val="Arial"/>
      <family val="2"/>
    </font>
    <font>
      <b/>
      <sz val="5"/>
      <color theme="3" tint="0.39998000860214233"/>
      <name val="Arial"/>
      <family val="2"/>
    </font>
    <font>
      <b/>
      <sz val="6"/>
      <color rgb="FFFF0000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b/>
      <sz val="5"/>
      <color theme="1"/>
      <name val="Arial"/>
      <family val="2"/>
    </font>
    <font>
      <sz val="4"/>
      <color theme="1"/>
      <name val="Arial"/>
      <family val="2"/>
    </font>
    <font>
      <sz val="5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56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164" fontId="58" fillId="0" borderId="0" xfId="0" applyNumberFormat="1" applyFont="1" applyFill="1" applyBorder="1" applyAlignment="1">
      <alignment horizontal="left"/>
    </xf>
    <xf numFmtId="6" fontId="57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164" fontId="5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6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6" fontId="61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6" fontId="59" fillId="0" borderId="0" xfId="0" applyNumberFormat="1" applyFont="1" applyFill="1" applyBorder="1" applyAlignment="1">
      <alignment/>
    </xf>
    <xf numFmtId="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6" fontId="59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left"/>
    </xf>
    <xf numFmtId="3" fontId="58" fillId="33" borderId="0" xfId="0" applyNumberFormat="1" applyFont="1" applyFill="1" applyBorder="1" applyAlignment="1">
      <alignment horizontal="left"/>
    </xf>
    <xf numFmtId="164" fontId="58" fillId="0" borderId="0" xfId="0" applyNumberFormat="1" applyFont="1" applyFill="1" applyAlignment="1">
      <alignment horizontal="left"/>
    </xf>
    <xf numFmtId="0" fontId="59" fillId="0" borderId="0" xfId="0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2" fillId="0" borderId="11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4" fontId="65" fillId="0" borderId="11" xfId="0" applyNumberFormat="1" applyFont="1" applyFill="1" applyBorder="1" applyAlignment="1">
      <alignment horizontal="left"/>
    </xf>
    <xf numFmtId="164" fontId="58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6" fontId="59" fillId="0" borderId="1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zoomScale="125" zoomScalePageLayoutView="125" workbookViewId="0" topLeftCell="A1">
      <selection activeCell="I19" sqref="I19"/>
    </sheetView>
  </sheetViews>
  <sheetFormatPr defaultColWidth="9.140625" defaultRowHeight="12.75"/>
  <cols>
    <col min="1" max="1" width="19.00390625" style="0" customWidth="1"/>
    <col min="2" max="3" width="10.28125" style="1" customWidth="1"/>
    <col min="4" max="4" width="13.57421875" style="1" customWidth="1"/>
    <col min="5" max="5" width="10.28125" style="0" customWidth="1"/>
    <col min="6" max="6" width="10.421875" style="0" customWidth="1"/>
    <col min="7" max="7" width="10.28125" style="0" customWidth="1"/>
    <col min="8" max="8" width="8.8515625" style="0" customWidth="1"/>
    <col min="9" max="9" width="9.28125" style="0" customWidth="1"/>
    <col min="10" max="10" width="7.28125" style="0" customWidth="1"/>
    <col min="11" max="11" width="7.57421875" style="0" customWidth="1"/>
    <col min="12" max="12" width="7.7109375" style="0" customWidth="1"/>
  </cols>
  <sheetData>
    <row r="1" spans="1:10" ht="12">
      <c r="A1" s="5" t="s">
        <v>6</v>
      </c>
      <c r="B1" s="9" t="s">
        <v>26</v>
      </c>
      <c r="C1" s="9" t="s">
        <v>27</v>
      </c>
      <c r="D1" s="9" t="s">
        <v>28</v>
      </c>
      <c r="E1" s="9" t="s">
        <v>34</v>
      </c>
      <c r="F1" s="9" t="s">
        <v>35</v>
      </c>
      <c r="G1" s="9" t="s">
        <v>36</v>
      </c>
      <c r="H1" s="9" t="s">
        <v>46</v>
      </c>
      <c r="I1" s="9" t="s">
        <v>45</v>
      </c>
      <c r="J1" s="9" t="s">
        <v>47</v>
      </c>
    </row>
    <row r="2" spans="1:10" ht="12">
      <c r="A2" s="6" t="s">
        <v>39</v>
      </c>
      <c r="B2" s="3">
        <v>2896446</v>
      </c>
      <c r="C2" s="3">
        <v>2895743</v>
      </c>
      <c r="D2" s="3">
        <f aca="true" t="shared" si="0" ref="D2:D11">B2-C2</f>
        <v>703</v>
      </c>
      <c r="E2" s="8">
        <v>3043565</v>
      </c>
      <c r="F2" s="8">
        <v>3043564</v>
      </c>
      <c r="G2" s="8">
        <f>E2-F2</f>
        <v>1</v>
      </c>
      <c r="H2" s="3">
        <v>3115549.15</v>
      </c>
      <c r="I2" s="3">
        <v>2925177.71</v>
      </c>
      <c r="J2" s="3">
        <f>H2-I2</f>
        <v>190371.43999999994</v>
      </c>
    </row>
    <row r="3" spans="1:12" ht="12">
      <c r="A3" s="21" t="s">
        <v>0</v>
      </c>
      <c r="B3" s="3">
        <v>271616</v>
      </c>
      <c r="C3" s="3">
        <v>365156</v>
      </c>
      <c r="D3" s="51">
        <f t="shared" si="0"/>
        <v>-93540</v>
      </c>
      <c r="E3" s="8">
        <v>296421</v>
      </c>
      <c r="F3" s="8">
        <v>406064</v>
      </c>
      <c r="G3" s="18">
        <f aca="true" t="shared" si="1" ref="G3:G10">E3-F3</f>
        <v>-109643</v>
      </c>
      <c r="H3" s="3">
        <v>405757.41</v>
      </c>
      <c r="I3" s="3">
        <v>402309.33</v>
      </c>
      <c r="J3" s="3">
        <f aca="true" t="shared" si="2" ref="J3:J10">H3-I3</f>
        <v>3448.079999999958</v>
      </c>
      <c r="K3" s="45"/>
      <c r="L3" s="45"/>
    </row>
    <row r="4" spans="1:10" ht="12">
      <c r="A4" s="6" t="s">
        <v>1</v>
      </c>
      <c r="B4" s="3">
        <v>271334</v>
      </c>
      <c r="C4" s="3">
        <v>272278</v>
      </c>
      <c r="D4" s="51">
        <f t="shared" si="0"/>
        <v>-944</v>
      </c>
      <c r="E4" s="8">
        <v>271309</v>
      </c>
      <c r="F4" s="8">
        <v>272278</v>
      </c>
      <c r="G4" s="18">
        <f t="shared" si="1"/>
        <v>-969</v>
      </c>
      <c r="H4" s="3">
        <v>272825.03</v>
      </c>
      <c r="I4" s="3">
        <v>272278</v>
      </c>
      <c r="J4" s="3">
        <f t="shared" si="2"/>
        <v>547.0300000000279</v>
      </c>
    </row>
    <row r="5" spans="1:12" ht="12">
      <c r="A5" s="21" t="s">
        <v>2</v>
      </c>
      <c r="B5" s="3">
        <v>263410</v>
      </c>
      <c r="C5" s="3">
        <v>299100</v>
      </c>
      <c r="D5" s="51">
        <f t="shared" si="0"/>
        <v>-35690</v>
      </c>
      <c r="E5" s="8">
        <v>275242</v>
      </c>
      <c r="F5" s="8">
        <v>316933</v>
      </c>
      <c r="G5" s="18">
        <f t="shared" si="1"/>
        <v>-41691</v>
      </c>
      <c r="H5" s="3">
        <v>276590.11</v>
      </c>
      <c r="I5" s="3">
        <v>264695.6</v>
      </c>
      <c r="J5" s="3">
        <f t="shared" si="2"/>
        <v>11894.51000000001</v>
      </c>
      <c r="K5" s="14"/>
      <c r="L5" s="14"/>
    </row>
    <row r="6" spans="1:12" ht="12">
      <c r="A6" s="6" t="s">
        <v>3</v>
      </c>
      <c r="B6" s="3">
        <v>40764</v>
      </c>
      <c r="C6" s="3">
        <v>30691</v>
      </c>
      <c r="D6" s="3">
        <f t="shared" si="0"/>
        <v>10073</v>
      </c>
      <c r="E6" s="8">
        <v>42135</v>
      </c>
      <c r="F6" s="8">
        <v>30434</v>
      </c>
      <c r="G6" s="8">
        <f t="shared" si="1"/>
        <v>11701</v>
      </c>
      <c r="H6" s="3">
        <v>42360.64</v>
      </c>
      <c r="I6" s="3">
        <v>29158.53</v>
      </c>
      <c r="J6" s="3">
        <f t="shared" si="2"/>
        <v>13202.11</v>
      </c>
      <c r="K6" s="15"/>
      <c r="L6" s="15"/>
    </row>
    <row r="7" spans="1:12" ht="12">
      <c r="A7" s="6" t="s">
        <v>4</v>
      </c>
      <c r="B7" s="3">
        <v>53737</v>
      </c>
      <c r="C7" s="3">
        <v>58845</v>
      </c>
      <c r="D7" s="51">
        <f t="shared" si="0"/>
        <v>-5108</v>
      </c>
      <c r="E7" s="8">
        <v>55378</v>
      </c>
      <c r="F7" s="8">
        <v>58945</v>
      </c>
      <c r="G7" s="18">
        <f t="shared" si="1"/>
        <v>-3567</v>
      </c>
      <c r="H7" s="3">
        <v>55937.96</v>
      </c>
      <c r="I7" s="3">
        <v>56947.92</v>
      </c>
      <c r="J7" s="51">
        <f t="shared" si="2"/>
        <v>-1009.9599999999991</v>
      </c>
      <c r="K7" s="13"/>
      <c r="L7" s="13"/>
    </row>
    <row r="8" spans="1:12" ht="12">
      <c r="A8" s="21" t="s">
        <v>51</v>
      </c>
      <c r="B8" s="3">
        <v>33467</v>
      </c>
      <c r="C8" s="3">
        <v>134607</v>
      </c>
      <c r="D8" s="51">
        <f t="shared" si="0"/>
        <v>-101140</v>
      </c>
      <c r="E8" s="8">
        <v>33417</v>
      </c>
      <c r="F8" s="8">
        <v>130439</v>
      </c>
      <c r="G8" s="18">
        <f t="shared" si="1"/>
        <v>-97022</v>
      </c>
      <c r="H8" s="3">
        <v>33605.44</v>
      </c>
      <c r="I8" s="3">
        <v>131390.64</v>
      </c>
      <c r="J8" s="51">
        <f t="shared" si="2"/>
        <v>-97785.20000000001</v>
      </c>
      <c r="K8" s="13"/>
      <c r="L8" s="13"/>
    </row>
    <row r="9" spans="1:12" ht="12">
      <c r="A9" s="26" t="s">
        <v>5</v>
      </c>
      <c r="B9" s="3">
        <v>46488</v>
      </c>
      <c r="C9" s="3">
        <v>72688</v>
      </c>
      <c r="D9" s="18">
        <f t="shared" si="0"/>
        <v>-26200</v>
      </c>
      <c r="E9" s="8">
        <v>46488</v>
      </c>
      <c r="F9" s="8">
        <v>59824.35</v>
      </c>
      <c r="G9" s="18">
        <f t="shared" si="1"/>
        <v>-13336.349999999999</v>
      </c>
      <c r="H9" s="3">
        <v>46736.11</v>
      </c>
      <c r="I9" s="3">
        <v>60639.13</v>
      </c>
      <c r="J9" s="51">
        <f t="shared" si="2"/>
        <v>-13903.019999999997</v>
      </c>
      <c r="K9" s="13"/>
      <c r="L9" s="13"/>
    </row>
    <row r="10" spans="1:12" ht="12.75" thickBot="1">
      <c r="A10" s="26" t="s">
        <v>8</v>
      </c>
      <c r="B10" s="8">
        <v>228148</v>
      </c>
      <c r="C10" s="8">
        <v>316948</v>
      </c>
      <c r="D10" s="18">
        <f t="shared" si="0"/>
        <v>-88800</v>
      </c>
      <c r="E10" s="8">
        <v>221085</v>
      </c>
      <c r="F10" s="8">
        <v>310210.65</v>
      </c>
      <c r="G10" s="18">
        <f t="shared" si="1"/>
        <v>-89125.65000000002</v>
      </c>
      <c r="H10" s="3">
        <v>222698.02</v>
      </c>
      <c r="I10" s="3">
        <v>311825.94</v>
      </c>
      <c r="J10" s="51">
        <f t="shared" si="2"/>
        <v>-89127.92000000001</v>
      </c>
      <c r="K10" s="13"/>
      <c r="L10" s="13"/>
    </row>
    <row r="11" spans="1:12" s="2" customFormat="1" ht="14.25" thickBot="1" thickTop="1">
      <c r="A11" s="63" t="s">
        <v>9</v>
      </c>
      <c r="B11" s="57">
        <f>SUM(B2:B10)</f>
        <v>4105410</v>
      </c>
      <c r="C11" s="57">
        <f>SUM(C1:C10)</f>
        <v>4446056</v>
      </c>
      <c r="D11" s="62">
        <f t="shared" si="0"/>
        <v>-340646</v>
      </c>
      <c r="E11" s="57">
        <f aca="true" t="shared" si="3" ref="E11:J11">SUM(E2:E10)</f>
        <v>4285040</v>
      </c>
      <c r="F11" s="57">
        <f t="shared" si="3"/>
        <v>4628692</v>
      </c>
      <c r="G11" s="62">
        <f t="shared" si="3"/>
        <v>-343652</v>
      </c>
      <c r="H11" s="57">
        <f t="shared" si="3"/>
        <v>4472059.87</v>
      </c>
      <c r="I11" s="57">
        <f t="shared" si="3"/>
        <v>4454422.8</v>
      </c>
      <c r="J11" s="57">
        <f t="shared" si="3"/>
        <v>17637.06999999992</v>
      </c>
      <c r="K11" s="16"/>
      <c r="L11" s="16"/>
    </row>
    <row r="12" spans="1:11" ht="12.75" thickTop="1">
      <c r="A12" s="5" t="s">
        <v>6</v>
      </c>
      <c r="B12" s="9" t="s">
        <v>43</v>
      </c>
      <c r="C12" s="9" t="s">
        <v>29</v>
      </c>
      <c r="D12" s="9" t="s">
        <v>44</v>
      </c>
      <c r="E12" s="11"/>
      <c r="F12" s="20"/>
      <c r="G12" s="20"/>
      <c r="H12" s="11"/>
      <c r="I12" s="4"/>
      <c r="J12" s="4"/>
      <c r="K12" s="4"/>
    </row>
    <row r="13" spans="1:12" ht="12">
      <c r="A13" s="6" t="s">
        <v>30</v>
      </c>
      <c r="B13" s="3">
        <v>2774444.05</v>
      </c>
      <c r="C13" s="3">
        <f>B13+J2</f>
        <v>2964815.4899999998</v>
      </c>
      <c r="D13" s="3">
        <f>SUM(C13-B13)</f>
        <v>190371.43999999994</v>
      </c>
      <c r="E13" s="41"/>
      <c r="F13" s="64" t="s">
        <v>20</v>
      </c>
      <c r="G13" s="64" t="s">
        <v>21</v>
      </c>
      <c r="H13" s="65" t="s">
        <v>22</v>
      </c>
      <c r="I13" s="64"/>
      <c r="J13" s="41"/>
      <c r="K13" s="41"/>
      <c r="L13" s="41"/>
    </row>
    <row r="14" spans="1:12" ht="12">
      <c r="A14" s="6" t="s">
        <v>0</v>
      </c>
      <c r="B14" s="3">
        <v>298978.12</v>
      </c>
      <c r="C14" s="3">
        <f aca="true" t="shared" si="4" ref="C14:C21">B14+J3</f>
        <v>302426.19999999995</v>
      </c>
      <c r="D14" s="3">
        <f aca="true" t="shared" si="5" ref="D14:D21">SUM(C14-B14)</f>
        <v>3448.079999999958</v>
      </c>
      <c r="E14" s="52" t="s">
        <v>25</v>
      </c>
      <c r="F14" s="53">
        <v>349491.78</v>
      </c>
      <c r="G14" s="53">
        <f>SUM(H14-F14)</f>
        <v>345263.2899999999</v>
      </c>
      <c r="H14" s="53">
        <v>694755.07</v>
      </c>
      <c r="I14" s="34"/>
      <c r="J14" s="34"/>
      <c r="K14" s="34"/>
      <c r="L14" s="42"/>
    </row>
    <row r="15" spans="1:12" ht="12">
      <c r="A15" s="6" t="s">
        <v>1</v>
      </c>
      <c r="B15" s="3">
        <v>16491.03</v>
      </c>
      <c r="C15" s="3">
        <f t="shared" si="4"/>
        <v>17038.060000000027</v>
      </c>
      <c r="D15" s="3">
        <f t="shared" si="5"/>
        <v>547.0300000000279</v>
      </c>
      <c r="E15" s="52" t="s">
        <v>24</v>
      </c>
      <c r="F15" s="53">
        <v>277802</v>
      </c>
      <c r="G15" s="53">
        <v>0</v>
      </c>
      <c r="H15" s="53">
        <v>277802</v>
      </c>
      <c r="I15" s="34"/>
      <c r="J15" s="34"/>
      <c r="K15" s="34"/>
      <c r="L15" s="43"/>
    </row>
    <row r="16" spans="1:12" ht="12">
      <c r="A16" s="6" t="s">
        <v>2</v>
      </c>
      <c r="B16" s="3">
        <v>467590.27</v>
      </c>
      <c r="C16" s="3">
        <f t="shared" si="4"/>
        <v>479484.78</v>
      </c>
      <c r="D16" s="3">
        <f t="shared" si="5"/>
        <v>11894.51000000001</v>
      </c>
      <c r="E16" s="52" t="s">
        <v>23</v>
      </c>
      <c r="F16" s="53">
        <f>SUM(F14-F15)</f>
        <v>71689.78000000003</v>
      </c>
      <c r="G16" s="53">
        <f>G14</f>
        <v>345263.2899999999</v>
      </c>
      <c r="H16" s="53">
        <f>H14-H15</f>
        <v>416953.06999999995</v>
      </c>
      <c r="I16" s="34"/>
      <c r="J16" s="34"/>
      <c r="K16" s="34"/>
      <c r="L16" s="43"/>
    </row>
    <row r="17" spans="1:12" ht="12">
      <c r="A17" s="6" t="s">
        <v>3</v>
      </c>
      <c r="B17" s="3">
        <v>108353.69</v>
      </c>
      <c r="C17" s="3">
        <f t="shared" si="4"/>
        <v>121555.8</v>
      </c>
      <c r="D17" s="3">
        <f t="shared" si="5"/>
        <v>13202.11</v>
      </c>
      <c r="E17" s="34"/>
      <c r="F17" s="68" t="s">
        <v>56</v>
      </c>
      <c r="G17" s="35"/>
      <c r="H17" s="42"/>
      <c r="I17" s="34"/>
      <c r="J17" s="34"/>
      <c r="K17" s="35"/>
      <c r="L17" s="42"/>
    </row>
    <row r="18" spans="1:12" ht="12">
      <c r="A18" s="6" t="s">
        <v>4</v>
      </c>
      <c r="B18" s="3">
        <v>113690.66</v>
      </c>
      <c r="C18" s="3">
        <f t="shared" si="4"/>
        <v>112680.70000000001</v>
      </c>
      <c r="D18" s="51">
        <f t="shared" si="5"/>
        <v>-1009.9599999999919</v>
      </c>
      <c r="E18" s="52" t="s">
        <v>49</v>
      </c>
      <c r="F18" s="34" t="s">
        <v>50</v>
      </c>
      <c r="G18" s="35"/>
      <c r="H18" s="43"/>
      <c r="I18" s="34"/>
      <c r="J18" s="34"/>
      <c r="K18" s="35"/>
      <c r="L18" s="43"/>
    </row>
    <row r="19" spans="1:12" ht="12">
      <c r="A19" s="6" t="s">
        <v>51</v>
      </c>
      <c r="B19" s="3">
        <v>192349.28</v>
      </c>
      <c r="C19" s="3">
        <f t="shared" si="4"/>
        <v>94564.07999999999</v>
      </c>
      <c r="D19" s="51">
        <f t="shared" si="5"/>
        <v>-97785.20000000001</v>
      </c>
      <c r="E19" s="66" t="s">
        <v>51</v>
      </c>
      <c r="F19" s="67" t="s">
        <v>52</v>
      </c>
      <c r="G19" s="47"/>
      <c r="H19" s="48"/>
      <c r="I19" s="46"/>
      <c r="J19" s="46"/>
      <c r="K19" s="47"/>
      <c r="L19" s="48"/>
    </row>
    <row r="20" spans="1:12" ht="12">
      <c r="A20" s="7" t="s">
        <v>5</v>
      </c>
      <c r="B20" s="8">
        <v>101466.29</v>
      </c>
      <c r="C20" s="3">
        <f t="shared" si="4"/>
        <v>87563.26999999999</v>
      </c>
      <c r="D20" s="51">
        <f t="shared" si="5"/>
        <v>-13903.020000000004</v>
      </c>
      <c r="E20" s="52" t="s">
        <v>53</v>
      </c>
      <c r="F20" s="34" t="s">
        <v>57</v>
      </c>
      <c r="G20" s="35"/>
      <c r="H20" s="43"/>
      <c r="I20" s="34"/>
      <c r="J20" s="34"/>
      <c r="K20" s="35"/>
      <c r="L20" s="43"/>
    </row>
    <row r="21" spans="1:12" ht="12.75" thickBot="1">
      <c r="A21" s="7" t="s">
        <v>8</v>
      </c>
      <c r="B21" s="8">
        <v>89127.92</v>
      </c>
      <c r="C21" s="3">
        <f t="shared" si="4"/>
        <v>0</v>
      </c>
      <c r="D21" s="51">
        <f t="shared" si="5"/>
        <v>-89127.92</v>
      </c>
      <c r="E21" s="52" t="s">
        <v>54</v>
      </c>
      <c r="F21" s="34" t="s">
        <v>55</v>
      </c>
      <c r="G21" s="35"/>
      <c r="H21" s="43"/>
      <c r="I21" s="34"/>
      <c r="J21" s="34"/>
      <c r="K21" s="35"/>
      <c r="L21" s="43"/>
    </row>
    <row r="22" spans="1:12" ht="13.5" thickBot="1" thickTop="1">
      <c r="A22" s="60" t="s">
        <v>9</v>
      </c>
      <c r="B22" s="61">
        <f>SUM(B13:B21)</f>
        <v>4162491.3099999996</v>
      </c>
      <c r="C22" s="57">
        <f>SUM(C13:C21)</f>
        <v>4180128.3799999994</v>
      </c>
      <c r="D22" s="57">
        <f>C22-B22</f>
        <v>17637.069999999832</v>
      </c>
      <c r="E22" s="52" t="s">
        <v>59</v>
      </c>
      <c r="F22" s="69" t="s">
        <v>60</v>
      </c>
      <c r="G22" s="70"/>
      <c r="H22" s="71"/>
      <c r="I22" s="34"/>
      <c r="J22" s="34"/>
      <c r="K22" s="35"/>
      <c r="L22" s="43"/>
    </row>
    <row r="23" spans="1:12" ht="13.5" thickBot="1" thickTop="1">
      <c r="A23" s="39"/>
      <c r="B23" s="39" t="s">
        <v>32</v>
      </c>
      <c r="C23" s="58"/>
      <c r="D23" s="59"/>
      <c r="E23" s="46"/>
      <c r="F23" s="67" t="s">
        <v>63</v>
      </c>
      <c r="G23" s="47"/>
      <c r="H23" s="44"/>
      <c r="I23" s="46"/>
      <c r="J23" s="46"/>
      <c r="K23" s="47"/>
      <c r="L23" s="44"/>
    </row>
    <row r="24" spans="1:12" ht="12.75" thickTop="1">
      <c r="A24" s="40"/>
      <c r="B24" s="50" t="s">
        <v>64</v>
      </c>
      <c r="C24" s="49"/>
      <c r="D24" s="49" t="s">
        <v>58</v>
      </c>
      <c r="E24" s="72"/>
      <c r="F24" s="34" t="s">
        <v>48</v>
      </c>
      <c r="G24" s="35"/>
      <c r="H24" s="43"/>
      <c r="I24" s="34"/>
      <c r="J24" s="34"/>
      <c r="K24" s="35"/>
      <c r="L24" s="43"/>
    </row>
    <row r="25" spans="1:12" ht="12.75" thickBot="1">
      <c r="A25" s="27" t="s">
        <v>10</v>
      </c>
      <c r="B25" s="54"/>
      <c r="C25" s="54"/>
      <c r="D25" s="54"/>
      <c r="E25" s="55"/>
      <c r="F25" s="55"/>
      <c r="G25" s="45"/>
      <c r="H25" s="19"/>
      <c r="I25" s="45"/>
      <c r="J25" s="45"/>
      <c r="K25" s="45"/>
      <c r="L25" s="38"/>
    </row>
    <row r="26" spans="1:12" ht="12.75" thickTop="1">
      <c r="A26" s="29" t="s">
        <v>41</v>
      </c>
      <c r="B26" s="29" t="s">
        <v>7</v>
      </c>
      <c r="C26" s="29" t="s">
        <v>14</v>
      </c>
      <c r="D26" s="29" t="s">
        <v>11</v>
      </c>
      <c r="E26" s="30" t="s">
        <v>16</v>
      </c>
      <c r="F26" s="30" t="s">
        <v>18</v>
      </c>
      <c r="G26" s="10"/>
      <c r="I26" s="34"/>
      <c r="J26" s="34"/>
      <c r="K26" s="35"/>
      <c r="L26" s="36"/>
    </row>
    <row r="27" spans="1:12" ht="12">
      <c r="A27" s="28" t="s">
        <v>19</v>
      </c>
      <c r="B27" s="28" t="s">
        <v>8</v>
      </c>
      <c r="C27" s="28" t="s">
        <v>13</v>
      </c>
      <c r="D27" s="28" t="s">
        <v>12</v>
      </c>
      <c r="E27" s="28" t="s">
        <v>15</v>
      </c>
      <c r="F27" s="23" t="s">
        <v>17</v>
      </c>
      <c r="G27" s="22"/>
      <c r="H27" s="22"/>
      <c r="I27" s="31"/>
      <c r="J27" s="31"/>
      <c r="K27" s="32"/>
      <c r="L27" s="33"/>
    </row>
    <row r="28" spans="1:8" ht="12.75" thickBot="1">
      <c r="A28" s="24" t="s">
        <v>31</v>
      </c>
      <c r="B28" s="56"/>
      <c r="C28" s="56"/>
      <c r="D28" s="56"/>
      <c r="E28" s="56"/>
      <c r="F28" s="56"/>
      <c r="G28" s="37"/>
      <c r="H28" s="37"/>
    </row>
    <row r="29" spans="1:8" ht="12.75" thickTop="1">
      <c r="A29" s="23" t="s">
        <v>61</v>
      </c>
      <c r="B29" s="23"/>
      <c r="C29" s="23"/>
      <c r="D29" s="23"/>
      <c r="E29" s="23"/>
      <c r="F29" s="23"/>
      <c r="G29" s="12"/>
      <c r="H29" s="12"/>
    </row>
    <row r="30" spans="1:8" ht="12">
      <c r="A30" s="23" t="s">
        <v>42</v>
      </c>
      <c r="B30" s="23"/>
      <c r="C30" s="23"/>
      <c r="D30" s="23"/>
      <c r="E30" s="23"/>
      <c r="F30" s="23"/>
      <c r="G30" s="12"/>
      <c r="H30" s="17"/>
    </row>
    <row r="31" spans="1:8" ht="12">
      <c r="A31" s="23" t="s">
        <v>40</v>
      </c>
      <c r="B31" s="23"/>
      <c r="C31" s="23"/>
      <c r="D31" s="23"/>
      <c r="E31" s="23"/>
      <c r="F31" s="23"/>
      <c r="G31" s="12"/>
      <c r="H31" s="12"/>
    </row>
    <row r="32" spans="1:8" ht="12">
      <c r="A32" s="23" t="s">
        <v>38</v>
      </c>
      <c r="B32" s="23"/>
      <c r="C32" s="23"/>
      <c r="D32" s="23"/>
      <c r="E32" s="23"/>
      <c r="F32" s="23"/>
      <c r="G32" s="12"/>
      <c r="H32" s="12"/>
    </row>
    <row r="33" spans="1:8" ht="12">
      <c r="A33" s="23" t="s">
        <v>62</v>
      </c>
      <c r="B33" s="23"/>
      <c r="C33" s="23"/>
      <c r="D33" s="23"/>
      <c r="E33" s="23"/>
      <c r="F33" s="23"/>
      <c r="G33" s="12"/>
      <c r="H33" s="12"/>
    </row>
    <row r="34" spans="1:8" ht="12">
      <c r="A34" s="23" t="s">
        <v>37</v>
      </c>
      <c r="B34" s="23"/>
      <c r="C34" s="23"/>
      <c r="D34" s="23"/>
      <c r="E34" s="23"/>
      <c r="F34" s="23"/>
      <c r="G34" s="12"/>
      <c r="H34" s="17"/>
    </row>
    <row r="35" spans="1:9" ht="12">
      <c r="A35" s="23" t="s">
        <v>33</v>
      </c>
      <c r="B35" s="25"/>
      <c r="C35" s="25"/>
      <c r="D35" s="25"/>
      <c r="E35" s="23"/>
      <c r="F35" s="23"/>
      <c r="G35" s="22"/>
      <c r="I35" s="22"/>
    </row>
    <row r="36" spans="1:6" ht="12">
      <c r="A36" s="23"/>
      <c r="B36" s="25"/>
      <c r="C36" s="25"/>
      <c r="D36" s="25"/>
      <c r="E36" s="23"/>
      <c r="F36" s="23"/>
    </row>
    <row r="37" spans="1:6" ht="12">
      <c r="A37" s="23"/>
      <c r="B37" s="25"/>
      <c r="C37" s="25"/>
      <c r="D37" s="25"/>
      <c r="E37" s="23"/>
      <c r="F37" s="2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 xml:space="preserve">&amp;L
&amp;C&amp;"Arial,Bold"&amp;14Rankin School District #98 
FY23 Preliminary Amended Budget Summary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caroled</dc:creator>
  <cp:keywords/>
  <dc:description/>
  <cp:lastModifiedBy>Matt Gordon</cp:lastModifiedBy>
  <cp:lastPrinted>2022-04-25T19:11:22Z</cp:lastPrinted>
  <dcterms:created xsi:type="dcterms:W3CDTF">2004-05-04T20:27:07Z</dcterms:created>
  <dcterms:modified xsi:type="dcterms:W3CDTF">2023-06-02T18:11:22Z</dcterms:modified>
  <cp:category/>
  <cp:version/>
  <cp:contentType/>
  <cp:contentStatus/>
</cp:coreProperties>
</file>