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uto\staff\mgordon\Desktop\Rankin 98\Board Books\22-23 Board Books\Sept 22\"/>
    </mc:Choice>
  </mc:AlternateContent>
  <xr:revisionPtr revIDLastSave="0" documentId="13_ncr:1_{862FF860-C73A-4EF5-B7DB-59CB62D783AD}" xr6:coauthVersionLast="47" xr6:coauthVersionMax="47" xr10:uidLastSave="{00000000-0000-0000-0000-000000000000}"/>
  <bookViews>
    <workbookView xWindow="-113" yWindow="-113" windowWidth="24267" windowHeight="13311" xr2:uid="{E8D7C040-D625-4922-9E23-40B9BE41C0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34" i="1" l="1"/>
  <c r="F22" i="1" s="1"/>
  <c r="D329" i="1"/>
  <c r="F21" i="1" s="1"/>
  <c r="D325" i="1"/>
  <c r="F20" i="1" s="1"/>
  <c r="D322" i="1"/>
  <c r="F19" i="1" s="1"/>
  <c r="D294" i="1"/>
  <c r="F18" i="1" s="1"/>
  <c r="D281" i="1"/>
  <c r="F17" i="1" s="1"/>
  <c r="D274" i="1"/>
  <c r="F16" i="1" s="1"/>
  <c r="D268" i="1"/>
  <c r="F15" i="1" s="1"/>
  <c r="D256" i="1"/>
  <c r="D84" i="1"/>
  <c r="F10" i="1" s="1"/>
  <c r="D80" i="1"/>
  <c r="F9" i="1" s="1"/>
  <c r="D76" i="1"/>
  <c r="F8" i="1" s="1"/>
  <c r="D71" i="1"/>
  <c r="F7" i="1" s="1"/>
  <c r="D63" i="1"/>
  <c r="F6" i="1" s="1"/>
  <c r="D56" i="1"/>
  <c r="F5" i="1" s="1"/>
  <c r="D49" i="1"/>
  <c r="F4" i="1" s="1"/>
  <c r="D45" i="1"/>
  <c r="F3" i="1" s="1"/>
  <c r="D335" i="1" l="1"/>
  <c r="D85" i="1"/>
  <c r="G15" i="1"/>
  <c r="G28" i="1" s="1"/>
  <c r="G18" i="1"/>
  <c r="G31" i="1" s="1"/>
  <c r="G19" i="1"/>
  <c r="G32" i="1" s="1"/>
  <c r="G21" i="1"/>
  <c r="G34" i="1" s="1"/>
  <c r="G16" i="1"/>
  <c r="G29" i="1" s="1"/>
  <c r="G17" i="1"/>
  <c r="G30" i="1" s="1"/>
  <c r="G22" i="1"/>
  <c r="G35" i="1" s="1"/>
  <c r="F2" i="1"/>
  <c r="F11" i="1" s="1"/>
  <c r="F14" i="1"/>
  <c r="G20" i="1"/>
  <c r="G33" i="1" s="1"/>
  <c r="G14" i="1" l="1"/>
  <c r="G23" i="1" s="1"/>
  <c r="F23" i="1"/>
  <c r="G27" i="1" l="1"/>
  <c r="G36" i="1" s="1"/>
</calcChain>
</file>

<file path=xl/sharedStrings.xml><?xml version="1.0" encoding="utf-8"?>
<sst xmlns="http://schemas.openxmlformats.org/spreadsheetml/2006/main" count="894" uniqueCount="601">
  <si>
    <t xml:space="preserve"> </t>
  </si>
  <si>
    <t>Revenues</t>
  </si>
  <si>
    <t>RC</t>
  </si>
  <si>
    <t>Description</t>
  </si>
  <si>
    <t>FY2023</t>
  </si>
  <si>
    <t>10.1110.00</t>
  </si>
  <si>
    <t xml:space="preserve"> 1</t>
  </si>
  <si>
    <t>CURRENT LEVY-EDUCATION</t>
  </si>
  <si>
    <t>10.1140.00</t>
  </si>
  <si>
    <t>CURRENT LEVY-SPEC.EDUC.</t>
  </si>
  <si>
    <t>10.1230.00</t>
  </si>
  <si>
    <t xml:space="preserve">CORPORATE REPLACEMENT TX </t>
  </si>
  <si>
    <t>10.1311.00</t>
  </si>
  <si>
    <t>TUITION-EDUCATION</t>
  </si>
  <si>
    <t>10.1312.00</t>
  </si>
  <si>
    <t>Regular Tuition from other LEA</t>
  </si>
  <si>
    <t>10.1510.00</t>
  </si>
  <si>
    <t>EARNINGS ON INVESTMENTS</t>
  </si>
  <si>
    <t>10.1611.00</t>
  </si>
  <si>
    <t>STUDENT LUNCH PAYMENTS</t>
  </si>
  <si>
    <t>10.1612.00</t>
  </si>
  <si>
    <t>BREAKFAST PAYMENTS</t>
  </si>
  <si>
    <t>10.1613.00</t>
  </si>
  <si>
    <t>FOOD SERVICE-ALA CARTE</t>
  </si>
  <si>
    <t>10.1620.00</t>
  </si>
  <si>
    <t>ADULT LUNCH PAYMENTS</t>
  </si>
  <si>
    <t>10.1690.00</t>
  </si>
  <si>
    <t>OTHER INCOME-Cafeteria</t>
  </si>
  <si>
    <t>10.1711.00</t>
  </si>
  <si>
    <t>ATHLETIC PROG. ADMISSION</t>
  </si>
  <si>
    <t>10.1799.00</t>
  </si>
  <si>
    <t>STUDENT ACTIVITY FUND REVENUES</t>
  </si>
  <si>
    <t>10.1811.00</t>
  </si>
  <si>
    <t>TEXTBOOK RENTAL</t>
  </si>
  <si>
    <t>10.1920.00</t>
  </si>
  <si>
    <t>DONATIONS/CONTRIBUTIONS</t>
  </si>
  <si>
    <t>10.1940.00</t>
  </si>
  <si>
    <t>LEA SERVICES PROVIDED</t>
  </si>
  <si>
    <t>10.1950.00</t>
  </si>
  <si>
    <t>REFUND OF PRIOR YR EXPEN</t>
  </si>
  <si>
    <t>10.1999.00</t>
  </si>
  <si>
    <t>MISC. REVENUE</t>
  </si>
  <si>
    <t>10.3001.00</t>
  </si>
  <si>
    <t>GENERAL STATE AID</t>
  </si>
  <si>
    <t>10.3100.00</t>
  </si>
  <si>
    <t>SP ED PRIVATE FACILITY TUITION</t>
  </si>
  <si>
    <t>10.3120.00</t>
  </si>
  <si>
    <t>SP.ED. ORPHANAGE-INDIV.</t>
  </si>
  <si>
    <t>10.3360.00</t>
  </si>
  <si>
    <t>10.4090.00</t>
  </si>
  <si>
    <t>38</t>
  </si>
  <si>
    <t>REAP GRANT</t>
  </si>
  <si>
    <t>10.4210.00</t>
  </si>
  <si>
    <t>FED.SCHOOL LUNCH REIMB.</t>
  </si>
  <si>
    <t>10.4220.00</t>
  </si>
  <si>
    <t>FEDERAL BREAKFAST REIMB.</t>
  </si>
  <si>
    <t>10.4300.00</t>
  </si>
  <si>
    <t>31</t>
  </si>
  <si>
    <t>TITLE I LOW INCOME</t>
  </si>
  <si>
    <t>10.4600.00</t>
  </si>
  <si>
    <r>
      <t xml:space="preserve">IDEA </t>
    </r>
    <r>
      <rPr>
        <b/>
        <sz val="7.9"/>
        <color indexed="8"/>
        <rFont val="Courier New"/>
        <family val="3"/>
      </rPr>
      <t>Pre-School</t>
    </r>
  </si>
  <si>
    <t>10.4620.00</t>
  </si>
  <si>
    <t>30</t>
  </si>
  <si>
    <t>IDEA FLOW-THRU</t>
  </si>
  <si>
    <t>10.4932.00</t>
  </si>
  <si>
    <t>26</t>
  </si>
  <si>
    <t>TITLE 2, MATH AND SCIENC</t>
  </si>
  <si>
    <t>10.4991.00</t>
  </si>
  <si>
    <t>Medicaid-Admin. Outreach</t>
  </si>
  <si>
    <t>10.4992.00</t>
  </si>
  <si>
    <t>MEDICAID FEE FOR SERVICE</t>
  </si>
  <si>
    <t>10.4998.00</t>
  </si>
  <si>
    <t>ARP ESSER III</t>
  </si>
  <si>
    <t>10.4998.ID</t>
  </si>
  <si>
    <t>ARP IDEA</t>
  </si>
  <si>
    <t>10.4998.PS</t>
  </si>
  <si>
    <t>ARP IDEA PRE-K 2022</t>
  </si>
  <si>
    <t>EDUCATION REVENUE</t>
  </si>
  <si>
    <t>20.1111.00</t>
  </si>
  <si>
    <t>CURRENT LEVY</t>
  </si>
  <si>
    <t>20.1190.00</t>
  </si>
  <si>
    <t>REVENUE RECAPTURE LEVE</t>
  </si>
  <si>
    <t>20.1510.00</t>
  </si>
  <si>
    <t>20.1910.00</t>
  </si>
  <si>
    <t>BUILDING RENTAL</t>
  </si>
  <si>
    <t>20.3001.00</t>
  </si>
  <si>
    <t>BUILDING REVENUE</t>
  </si>
  <si>
    <t>30.1112.00</t>
  </si>
  <si>
    <t>30.1510.00</t>
  </si>
  <si>
    <t>DEBT SERVICES</t>
  </si>
  <si>
    <t>40.1113.00</t>
  </si>
  <si>
    <t>40.1510.00</t>
  </si>
  <si>
    <t>40.3001.00</t>
  </si>
  <si>
    <t>40.3500.00</t>
  </si>
  <si>
    <t>TRANSPORTATION AID-REGUL</t>
  </si>
  <si>
    <t>40.3510.00</t>
  </si>
  <si>
    <t>TRANS AID - SPECIAL EDUC</t>
  </si>
  <si>
    <t xml:space="preserve">TRANSPORTATION </t>
  </si>
  <si>
    <t>50.1114.00</t>
  </si>
  <si>
    <t>50.1230.00</t>
  </si>
  <si>
    <t>COPORATE PROP REPLAC TAX</t>
  </si>
  <si>
    <t>50.1510.00</t>
  </si>
  <si>
    <t>50.4300.00</t>
  </si>
  <si>
    <t>TITLE I IMRF</t>
  </si>
  <si>
    <t>50.4620.00</t>
  </si>
  <si>
    <t>IDEA IMRF</t>
  </si>
  <si>
    <t>IMRF</t>
  </si>
  <si>
    <t>51.1150.00</t>
  </si>
  <si>
    <t>51.1230.00</t>
  </si>
  <si>
    <t>CORPORATE PROP REPLAC TA</t>
  </si>
  <si>
    <t>51.1510.00</t>
  </si>
  <si>
    <t>51.4300.00</t>
  </si>
  <si>
    <t>TITLE I FICA/MEDICARE</t>
  </si>
  <si>
    <t>51.4620.00</t>
  </si>
  <si>
    <t>IDEA FICA</t>
  </si>
  <si>
    <t>51.4998.00</t>
  </si>
  <si>
    <t>ESSER III</t>
  </si>
  <si>
    <t>FICA Medicare</t>
  </si>
  <si>
    <t>60.1510.00</t>
  </si>
  <si>
    <t>60.7110.00</t>
  </si>
  <si>
    <t>PERM TR FROM WC</t>
  </si>
  <si>
    <t>60.7990.00</t>
  </si>
  <si>
    <t>TRANSFER TO CAPITAL PROJECTS FUND</t>
  </si>
  <si>
    <t>CAPITAL PROJECTS</t>
  </si>
  <si>
    <t>70.1115.00</t>
  </si>
  <si>
    <t>70.1510.00</t>
  </si>
  <si>
    <t>WORKING CASH</t>
  </si>
  <si>
    <t>90.1118.00</t>
  </si>
  <si>
    <t>90.1510.00</t>
  </si>
  <si>
    <t>INTEREST ON INVESTMENTS</t>
  </si>
  <si>
    <t>HLS</t>
  </si>
  <si>
    <t>TOTAL REVENUES</t>
  </si>
  <si>
    <t>Expenditures</t>
  </si>
  <si>
    <t>FY23</t>
  </si>
  <si>
    <t>10.1110.110</t>
  </si>
  <si>
    <t>TEACHER SALARIES</t>
  </si>
  <si>
    <t>10.1110.111</t>
  </si>
  <si>
    <t>TUTORING SALARIES ESSER III</t>
  </si>
  <si>
    <t>10.1110.112</t>
  </si>
  <si>
    <t>SUMMER BOOK CLUB SALARY ESSER III</t>
  </si>
  <si>
    <t>10.1110.115</t>
  </si>
  <si>
    <t>TEACHERS AIDES SALARIES</t>
  </si>
  <si>
    <t>10.1110.120</t>
  </si>
  <si>
    <t>SUBS. TEACHERS SALARIES</t>
  </si>
  <si>
    <t>10.1110.121</t>
  </si>
  <si>
    <t>SUB AIDE SALARIES</t>
  </si>
  <si>
    <t>10.1110.211</t>
  </si>
  <si>
    <t>TRS BENEFIT</t>
  </si>
  <si>
    <t>TRS BENEFIT ESSER III</t>
  </si>
  <si>
    <t>10.1110.220</t>
  </si>
  <si>
    <t>TEACHER THIS</t>
  </si>
  <si>
    <t>TEACHER THIS ESSER III</t>
  </si>
  <si>
    <t>10.1110.221</t>
  </si>
  <si>
    <t>TEACHER LIFE INS</t>
  </si>
  <si>
    <t>10.1110.222</t>
  </si>
  <si>
    <t>TEACHER GROUP HEALTH INS</t>
  </si>
  <si>
    <t>10.1110.300</t>
  </si>
  <si>
    <t>INSTRUCTIONAL PURCH SERV</t>
  </si>
  <si>
    <t>10.1110.310</t>
  </si>
  <si>
    <t>TECHNOLOGY SUPPORT</t>
  </si>
  <si>
    <t>10.1110.319</t>
  </si>
  <si>
    <t>WEB HOSTING SERVICES</t>
  </si>
  <si>
    <t>10.1110.323</t>
  </si>
  <si>
    <t>Copier-Maint.</t>
  </si>
  <si>
    <t>10.1110.325</t>
  </si>
  <si>
    <t>COPIER - LEASE</t>
  </si>
  <si>
    <t>10.1110.340</t>
  </si>
  <si>
    <t>INTERNET/ERATE</t>
  </si>
  <si>
    <t>10.1110.390</t>
  </si>
  <si>
    <t>POSTAGE</t>
  </si>
  <si>
    <t>SEA Reserve Summer Enrichment ESSERIII</t>
  </si>
  <si>
    <t>10.1110.410</t>
  </si>
  <si>
    <t>INSTUCT. OTHER SUPPLIES</t>
  </si>
  <si>
    <t>HOMELESS/NEGLECTED SUPPLIES</t>
  </si>
  <si>
    <t>ARP II ROE HOMELESS</t>
  </si>
  <si>
    <t>10.1110.411</t>
  </si>
  <si>
    <t>SUPPLIES-PR DISCRET. BUDGET</t>
  </si>
  <si>
    <t>10.1110.420</t>
  </si>
  <si>
    <t>INSTRUC.SUPP. TEXTBOOKS</t>
  </si>
  <si>
    <t>10.1110.470</t>
  </si>
  <si>
    <t>INSTRUCTIONAL SOFTWARE</t>
  </si>
  <si>
    <t>10.1110.690</t>
  </si>
  <si>
    <t>OTHER  (INSERVICE/SIP MEALS/OTHER FEES)</t>
  </si>
  <si>
    <t>10.1200.110</t>
  </si>
  <si>
    <t>SPECIAL ED SALARIES</t>
  </si>
  <si>
    <t>10.1200.115</t>
  </si>
  <si>
    <t>SP EDUCATION AIDES</t>
  </si>
  <si>
    <t>IDEA SP EDUCATION AIDES</t>
  </si>
  <si>
    <t>10.1200.211</t>
  </si>
  <si>
    <t>SPEC ED TRS</t>
  </si>
  <si>
    <t>10.1200.220</t>
  </si>
  <si>
    <t>SPEC ED THIS</t>
  </si>
  <si>
    <t>10.1200.221</t>
  </si>
  <si>
    <t>SPED LIFE</t>
  </si>
  <si>
    <t>10.1200.222</t>
  </si>
  <si>
    <t>SPEC ED GROUP HEALTH</t>
  </si>
  <si>
    <t>10.1200.410</t>
  </si>
  <si>
    <t>SPECIAL EDUCATION-SUPPLY</t>
  </si>
  <si>
    <t>10.1200.470</t>
  </si>
  <si>
    <t>SPECIAL EDUCATION SOFTWARE</t>
  </si>
  <si>
    <t>10.1220.300</t>
  </si>
  <si>
    <t>Special Education Purchased Service</t>
  </si>
  <si>
    <t>10.1250.110</t>
  </si>
  <si>
    <t>RtI TEACHER SALARY</t>
  </si>
  <si>
    <t>10.1250.111</t>
  </si>
  <si>
    <t>Title I RtI Teacher Salary</t>
  </si>
  <si>
    <t>10.1250.115</t>
  </si>
  <si>
    <t>RtI Aide</t>
  </si>
  <si>
    <t>10.1250.211</t>
  </si>
  <si>
    <t>RtI TRS</t>
  </si>
  <si>
    <t>Title I RtI REG &amp; FEDERAL TRS</t>
  </si>
  <si>
    <t>10.1250.220</t>
  </si>
  <si>
    <t>RtI THIS</t>
  </si>
  <si>
    <t>Title I RtI THIS</t>
  </si>
  <si>
    <t>10.1250.221</t>
  </si>
  <si>
    <t>LIFE INSURANCE</t>
  </si>
  <si>
    <t>Title I LIFE INSURANCE</t>
  </si>
  <si>
    <t>10.1250.222</t>
  </si>
  <si>
    <t>GROUP INS/CILB</t>
  </si>
  <si>
    <t>10.1250.319</t>
  </si>
  <si>
    <t>CHROME LICENSES TITLE I</t>
  </si>
  <si>
    <t>10.1250.410</t>
  </si>
  <si>
    <t>RTI SUPPLIES LOCAL FUNDS</t>
  </si>
  <si>
    <t>TITLE I SUPPLIES</t>
  </si>
  <si>
    <t>10.1500.110</t>
  </si>
  <si>
    <t>COACH-CHEER.SPON.SALARIE</t>
  </si>
  <si>
    <t>10.1500.111</t>
  </si>
  <si>
    <t>ASST ATHLETIC DIRECTOR SALARY</t>
  </si>
  <si>
    <t>10.1500.112</t>
  </si>
  <si>
    <t>BAND DIRECTOR SALARY</t>
  </si>
  <si>
    <t>10.1500.114</t>
  </si>
  <si>
    <t>YEARBOOK SPONSOR</t>
  </si>
  <si>
    <t>10.1500.115</t>
  </si>
  <si>
    <t>CONCESSION SUPERVISOR</t>
  </si>
  <si>
    <t>10.1500.116</t>
  </si>
  <si>
    <t>ATHLETIC SUPERVISON ETC</t>
  </si>
  <si>
    <t>10.1500.130</t>
  </si>
  <si>
    <t>NJHS</t>
  </si>
  <si>
    <t>10.1500.140</t>
  </si>
  <si>
    <t>SPEECH COACH</t>
  </si>
  <si>
    <t>10.1500.150</t>
  </si>
  <si>
    <t>SCHOLASTIC COACH</t>
  </si>
  <si>
    <t>10.1500.160</t>
  </si>
  <si>
    <t>CHESS COACH</t>
  </si>
  <si>
    <t>10.1500.180</t>
  </si>
  <si>
    <t>SCIENCE CLUB</t>
  </si>
  <si>
    <t>10.1500.185</t>
  </si>
  <si>
    <t>SPELLING BEE SPONSOR</t>
  </si>
  <si>
    <t>10.1500.190</t>
  </si>
  <si>
    <t>YOUNG AUTHORS</t>
  </si>
  <si>
    <t>10.1500.191</t>
  </si>
  <si>
    <t>STUDENT COUNCIL</t>
  </si>
  <si>
    <t>10.1500.211</t>
  </si>
  <si>
    <t>COACHING TRS</t>
  </si>
  <si>
    <t>10.1500.220</t>
  </si>
  <si>
    <t>COACHING THIS</t>
  </si>
  <si>
    <t>10.1500.300</t>
  </si>
  <si>
    <t>ATHLETICS PURCHASED SERVICE</t>
  </si>
  <si>
    <t>10.1500.310</t>
  </si>
  <si>
    <t>ATH.COACH/OFFICIALS</t>
  </si>
  <si>
    <t>10.1500.320</t>
  </si>
  <si>
    <t>ATHLETIC WORKERS</t>
  </si>
  <si>
    <t>10.1500.332</t>
  </si>
  <si>
    <t>INTERSCHOLASTIC TRAVEL/MEAL EXPENSES</t>
  </si>
  <si>
    <t>10.1500.400</t>
  </si>
  <si>
    <t>ATHLETIC SUPPLIES-MATER.</t>
  </si>
  <si>
    <t>10.1500.401</t>
  </si>
  <si>
    <t>ATHLETIC/ACTIVITIES AWRD</t>
  </si>
  <si>
    <t>10.1500.600</t>
  </si>
  <si>
    <t>ATHLETIC DUES &amp; OTHER</t>
  </si>
  <si>
    <t>10.1650.110</t>
  </si>
  <si>
    <t>CHALLENGE SALARIES</t>
  </si>
  <si>
    <t>10.1650.211</t>
  </si>
  <si>
    <t>CHALLENGE TRS</t>
  </si>
  <si>
    <t>10.1650.220</t>
  </si>
  <si>
    <t>CHALLENGE THIS</t>
  </si>
  <si>
    <t>10.1912.670</t>
  </si>
  <si>
    <t>SP. ED. PROGRAM-PRIVATE TUITION</t>
  </si>
  <si>
    <t>10.1999.600</t>
  </si>
  <si>
    <t>STUDENT ACTIVITY FUND EXPENDITURES</t>
  </si>
  <si>
    <t>10.2113.110</t>
  </si>
  <si>
    <t>SOCIAL WORKER SALARY</t>
  </si>
  <si>
    <t>10.2113.211</t>
  </si>
  <si>
    <t>SOCIAL WORKER TRS</t>
  </si>
  <si>
    <t>10.2113.220</t>
  </si>
  <si>
    <t>SOCIAL WORKER THIS</t>
  </si>
  <si>
    <t>10.2113.221</t>
  </si>
  <si>
    <t>SOCIAL WORKER LIFE INS</t>
  </si>
  <si>
    <t>10.2113.222</t>
  </si>
  <si>
    <t>SOCIAL WORKER HEALTH</t>
  </si>
  <si>
    <t>10.2113.410</t>
  </si>
  <si>
    <t>SOCIAL WORKER SUPPLIES</t>
  </si>
  <si>
    <t>10.2113.470</t>
  </si>
  <si>
    <t>SOCIAL WORKER SOFTWARE</t>
  </si>
  <si>
    <t>10.2134.110</t>
  </si>
  <si>
    <t>SCHOOL NURSE</t>
  </si>
  <si>
    <t>SCHOOL NURSE-REAP</t>
  </si>
  <si>
    <t>10.2134.400</t>
  </si>
  <si>
    <t>SCHOOL NURSE SUPPLIES</t>
  </si>
  <si>
    <t>10.2134.600</t>
  </si>
  <si>
    <t>SCHOOL NURSE DUES &amp; OTHER</t>
  </si>
  <si>
    <t>10.2150.110</t>
  </si>
  <si>
    <t>SPEECH SALARIES</t>
  </si>
  <si>
    <t>10.2150.211</t>
  </si>
  <si>
    <t>SPEECH TRS</t>
  </si>
  <si>
    <t>10.2150.220</t>
  </si>
  <si>
    <t>SPEECH THIS</t>
  </si>
  <si>
    <t>10.2150.221</t>
  </si>
  <si>
    <t>SPEECH LIFE INSURANCE</t>
  </si>
  <si>
    <t>10.2150.222</t>
  </si>
  <si>
    <t>SPEECH GROUP HEALTH/ANNUITY</t>
  </si>
  <si>
    <t>10.2150.410</t>
  </si>
  <si>
    <t>SPEECH SUPPLIES</t>
  </si>
  <si>
    <r>
      <t xml:space="preserve">SPEECH SUPPLIES IDEA </t>
    </r>
    <r>
      <rPr>
        <b/>
        <sz val="7.9"/>
        <color indexed="8"/>
        <rFont val="Courier New"/>
        <family val="3"/>
      </rPr>
      <t>PRESCHOOL</t>
    </r>
  </si>
  <si>
    <t>10.2150.411</t>
  </si>
  <si>
    <t xml:space="preserve">SPEECH SUPPLIES IDEA  </t>
  </si>
  <si>
    <t>10.2150.470</t>
  </si>
  <si>
    <t>SPEECH SOFTWARE</t>
  </si>
  <si>
    <t>10.2190.110</t>
  </si>
  <si>
    <t>OTHER SUPPORT SERV SUPERVISION</t>
  </si>
  <si>
    <t>10.2190.211</t>
  </si>
  <si>
    <t>OTHER SUPPORT SERV SUPERVISION TRS</t>
  </si>
  <si>
    <t>10.2190.220</t>
  </si>
  <si>
    <t>OTHER SUPPORT SERV SUPERVISION THIS</t>
  </si>
  <si>
    <t>10.2190.300</t>
  </si>
  <si>
    <t>OTHER SUPP0RT SERVICES</t>
  </si>
  <si>
    <t>10.2190.400</t>
  </si>
  <si>
    <t>ACADEMIC/OTHER AWARDS</t>
  </si>
  <si>
    <t>10.2210.230</t>
  </si>
  <si>
    <t>DISTRICT PD. TUITION</t>
  </si>
  <si>
    <t>TITLE II TUITION PROF DEV TUITION</t>
  </si>
  <si>
    <t>IDEA PROF DEVELOPMENT TUITION</t>
  </si>
  <si>
    <t>10.2210.300</t>
  </si>
  <si>
    <t>PROF DEVELOPMENT</t>
  </si>
  <si>
    <t>10.2212.110</t>
  </si>
  <si>
    <t>CURRICULUM COOD.</t>
  </si>
  <si>
    <t>10.2212.211</t>
  </si>
  <si>
    <t>CURRICULUM COOD TRS</t>
  </si>
  <si>
    <t>10.2212.220</t>
  </si>
  <si>
    <t>CURRICULUM COOD THIS</t>
  </si>
  <si>
    <t>10.2310.300</t>
  </si>
  <si>
    <t>BOARD PURCHASED SERVICE</t>
  </si>
  <si>
    <t>10.2310.305</t>
  </si>
  <si>
    <t>AUDIT SERVICES</t>
  </si>
  <si>
    <t>10.2310.318</t>
  </si>
  <si>
    <t>LEGAL SERVICE</t>
  </si>
  <si>
    <t>10.2310.332</t>
  </si>
  <si>
    <t>BOARD TRAVEL RELATED</t>
  </si>
  <si>
    <t>10.2310.350</t>
  </si>
  <si>
    <t>ADS</t>
  </si>
  <si>
    <t>10.2310.380</t>
  </si>
  <si>
    <t>INSURANCE OTHER THAN EMP BENEFITS</t>
  </si>
  <si>
    <t>10.2310.400</t>
  </si>
  <si>
    <t>BOARD SUPPLIES &amp; MATER.</t>
  </si>
  <si>
    <t>10.2310.600</t>
  </si>
  <si>
    <t>BOARD DUES AND OTHER</t>
  </si>
  <si>
    <t>10.2313.110</t>
  </si>
  <si>
    <t>TREAS.SALARY-BD.OF EDUC.</t>
  </si>
  <si>
    <t>10.2313.380</t>
  </si>
  <si>
    <t>INSURANCE-TREAS. BOND</t>
  </si>
  <si>
    <t>10.2320.110</t>
  </si>
  <si>
    <t>SUPERINTENDENT'S SALARY</t>
  </si>
  <si>
    <t>10.2320.211</t>
  </si>
  <si>
    <t>SUPT. PENSION</t>
  </si>
  <si>
    <t>10.2320.220</t>
  </si>
  <si>
    <t>SUPT THIS</t>
  </si>
  <si>
    <t>10.2320.221</t>
  </si>
  <si>
    <t>SUPT LIFE INS</t>
  </si>
  <si>
    <t>10.2320.222</t>
  </si>
  <si>
    <t>GROUP INSURANCE</t>
  </si>
  <si>
    <t>10.2320.300</t>
  </si>
  <si>
    <t>ADMIN PURCHASED SERV</t>
  </si>
  <si>
    <t>10.2320.332</t>
  </si>
  <si>
    <t>TRAVEL</t>
  </si>
  <si>
    <t>10.2320.340</t>
  </si>
  <si>
    <t>ADMIN COMMUNICATIONS</t>
  </si>
  <si>
    <t>10.2320.400</t>
  </si>
  <si>
    <t>OFFICE SUPPLIES</t>
  </si>
  <si>
    <t>10.2320.470</t>
  </si>
  <si>
    <t>ADMIN SOFTWARE</t>
  </si>
  <si>
    <t>10.2320.600</t>
  </si>
  <si>
    <t>ADMINISTRATIVE OTHER</t>
  </si>
  <si>
    <t>10.2321.110</t>
  </si>
  <si>
    <t>SECRETARY SALARY</t>
  </si>
  <si>
    <t>10.2321.221</t>
  </si>
  <si>
    <t>SECRETARY LIFE INS</t>
  </si>
  <si>
    <t>10.2321.222</t>
  </si>
  <si>
    <t>SECRETARY GROUP HLTH/ANNUITY</t>
  </si>
  <si>
    <t>10.2410.110</t>
  </si>
  <si>
    <t>PRINCIPAL SERVICES</t>
  </si>
  <si>
    <t>10.2410.112</t>
  </si>
  <si>
    <t>PRINC. SECRETARY SALARY</t>
  </si>
  <si>
    <t>10.2410.211</t>
  </si>
  <si>
    <t>PRINCIPAL PENSION</t>
  </si>
  <si>
    <t>10.2410.220</t>
  </si>
  <si>
    <t>PRINCIPAL THIS</t>
  </si>
  <si>
    <t>10.2410.221</t>
  </si>
  <si>
    <t>OFFICE OF PRIN LIFEINSURANCE</t>
  </si>
  <si>
    <t>10.2410.222</t>
  </si>
  <si>
    <t>OFFICE OF PRIN HLTHINSURANCE/ANN</t>
  </si>
  <si>
    <t>10.2410.640</t>
  </si>
  <si>
    <t>OFFICE OF PRINCIPAL DUES &amp; FEES</t>
  </si>
  <si>
    <t>10.2520.110</t>
  </si>
  <si>
    <t>BOOKKEEPER'S SALARY</t>
  </si>
  <si>
    <t>10.2520.221</t>
  </si>
  <si>
    <t>10.2520.222</t>
  </si>
  <si>
    <t>GROUP HEALTH INS</t>
  </si>
  <si>
    <t>10.2520.300</t>
  </si>
  <si>
    <t>SERVICE &amp; TRANSFER CHGS.</t>
  </si>
  <si>
    <t>10.2520.310</t>
  </si>
  <si>
    <t>PROF TECH SERVICES</t>
  </si>
  <si>
    <t>10.2520.332</t>
  </si>
  <si>
    <t>10.2520.400</t>
  </si>
  <si>
    <t>FISCAL SUPPLIES</t>
  </si>
  <si>
    <t>10.2540.340</t>
  </si>
  <si>
    <t>TELEPHONE</t>
  </si>
  <si>
    <t>10.2540.410</t>
  </si>
  <si>
    <t>BUILDING SUPPLIES</t>
  </si>
  <si>
    <t>10.2540.460</t>
  </si>
  <si>
    <t>Energy Supplies (LED Lighting Contract)</t>
  </si>
  <si>
    <t>10.2540.465</t>
  </si>
  <si>
    <t>HEATING</t>
  </si>
  <si>
    <t>10.2540.466</t>
  </si>
  <si>
    <t>ELECTRICAL - CILCO</t>
  </si>
  <si>
    <t>10.2560.110</t>
  </si>
  <si>
    <t>CAFETERIA SALARIES</t>
  </si>
  <si>
    <t>10.2560.221</t>
  </si>
  <si>
    <t>CAFETERIA LIFE INS</t>
  </si>
  <si>
    <t>10.2560.222</t>
  </si>
  <si>
    <t>CAFETERIA GROUP HLTH INS</t>
  </si>
  <si>
    <t>10.2560.300</t>
  </si>
  <si>
    <t>CAFETERIA PURCHASED SERV</t>
  </si>
  <si>
    <t>10.2560.332</t>
  </si>
  <si>
    <t>CAFETERIA TRAVEL</t>
  </si>
  <si>
    <t>10.2560.410</t>
  </si>
  <si>
    <t>SUPPLIES - FOOD</t>
  </si>
  <si>
    <t>10.3000.400</t>
  </si>
  <si>
    <t>SES/LEA LEARNING LOSS ESSER III</t>
  </si>
  <si>
    <t>COMMUNITY SERVICES</t>
  </si>
  <si>
    <t>10.4120.300</t>
  </si>
  <si>
    <t>PURCH SERV-OTHER GOV'T - SpEd</t>
  </si>
  <si>
    <t>10.4120.310</t>
  </si>
  <si>
    <t>PURCH PROF SERV OTHER GOVT - SPED</t>
  </si>
  <si>
    <t>10.4120.312</t>
  </si>
  <si>
    <t>TMCSEA +  PROF DEVELOPMENT</t>
  </si>
  <si>
    <t>10.4220.670</t>
  </si>
  <si>
    <t>SPECIAL ED PROG-TUITION (IN-STATE)</t>
  </si>
  <si>
    <t>EDUCATION EXPENSES</t>
  </si>
  <si>
    <t>20.2540.110</t>
  </si>
  <si>
    <t xml:space="preserve"> CUSTODIAL/MAINTENANCE SALARIES</t>
  </si>
  <si>
    <t>20.2540.221</t>
  </si>
  <si>
    <t>20.2540.222</t>
  </si>
  <si>
    <t>GROUP HEALTH INSURANCE</t>
  </si>
  <si>
    <t>20.2540.320</t>
  </si>
  <si>
    <t>CONTRAC SERVICES (MAINT)</t>
  </si>
  <si>
    <t>20.2540.321</t>
  </si>
  <si>
    <t>GARBAGE/EXTERMINATING SERVICES</t>
  </si>
  <si>
    <t>20.2540.332</t>
  </si>
  <si>
    <t>CUSTODIAL TRAVEL</t>
  </si>
  <si>
    <t>20.2540.400</t>
  </si>
  <si>
    <t>CUSTODIAL SUPPLIES</t>
  </si>
  <si>
    <t>20.2540.410</t>
  </si>
  <si>
    <t>MAINTENANCE SUPPLIES</t>
  </si>
  <si>
    <t>20.2540.464</t>
  </si>
  <si>
    <t>GAS AND OIL</t>
  </si>
  <si>
    <t>20.8990.00</t>
  </si>
  <si>
    <t>PERM TRANSFER TO CAP PROJ</t>
  </si>
  <si>
    <t>BUILDING EXPENSES</t>
  </si>
  <si>
    <t>30.5200.600</t>
  </si>
  <si>
    <t>INTEREST ON BONDS</t>
  </si>
  <si>
    <t>30.5300.610</t>
  </si>
  <si>
    <t>BOND PRINCIPLE RETIRED</t>
  </si>
  <si>
    <t>30.5400.300</t>
  </si>
  <si>
    <t>Debt Service Fees</t>
  </si>
  <si>
    <t>30.8140.000</t>
  </si>
  <si>
    <t>PER TRANSFER OF INTEREST</t>
  </si>
  <si>
    <t xml:space="preserve">DEBT SERVICES </t>
  </si>
  <si>
    <t>40.2559.331</t>
  </si>
  <si>
    <t>PARENTAL TRANSPORT SPED</t>
  </si>
  <si>
    <t>40.4110.300</t>
  </si>
  <si>
    <t>REGULAR TRANSPORTATION</t>
  </si>
  <si>
    <t>40.4110.331</t>
  </si>
  <si>
    <t>ATHLETIC TRIPS</t>
  </si>
  <si>
    <t>40.4110.339</t>
  </si>
  <si>
    <t>FIELD TRIPS</t>
  </si>
  <si>
    <t>40.4120.300</t>
  </si>
  <si>
    <t>SPECIAL EDUCATION</t>
  </si>
  <si>
    <t>TRANSPORTATION EXPENSES</t>
  </si>
  <si>
    <t>50.1110.212</t>
  </si>
  <si>
    <t>TEACHER'S AIDE</t>
  </si>
  <si>
    <t>50.1200.212</t>
  </si>
  <si>
    <t>SPED TEACHER AIDE IMRF</t>
  </si>
  <si>
    <t>TEACHERS AIDE IDEA IMRF</t>
  </si>
  <si>
    <t>50.1250.212</t>
  </si>
  <si>
    <t>RtI Aide IMRF</t>
  </si>
  <si>
    <t>50.1500.212</t>
  </si>
  <si>
    <t>COACHES-IMRF</t>
  </si>
  <si>
    <t>50.2134.212</t>
  </si>
  <si>
    <t>NURSE IMRF</t>
  </si>
  <si>
    <t>50.2321.212</t>
  </si>
  <si>
    <t>SECRETARY IMRF</t>
  </si>
  <si>
    <t>50.2410.212</t>
  </si>
  <si>
    <t>PRINC. SECRETARY IMRF</t>
  </si>
  <si>
    <t>50.2520.212</t>
  </si>
  <si>
    <t>BOOKKEEPER   IMRF</t>
  </si>
  <si>
    <t>50.2540.212</t>
  </si>
  <si>
    <t>OPERATION OF PLANT-CUST.</t>
  </si>
  <si>
    <t>50.2560.212</t>
  </si>
  <si>
    <t>FOOD SERVICES</t>
  </si>
  <si>
    <t>IMRF EXPENSES</t>
  </si>
  <si>
    <t>51.1110.213</t>
  </si>
  <si>
    <t>TEACHER AIDE FICA</t>
  </si>
  <si>
    <t>51.1110.214</t>
  </si>
  <si>
    <t>TEACHER'S MEDICARE</t>
  </si>
  <si>
    <t>TEACHERS MEDICARE ESSER III</t>
  </si>
  <si>
    <t>51.1200.213</t>
  </si>
  <si>
    <t>SPED TEACHERS AIDE FICA</t>
  </si>
  <si>
    <t>51.1200.214</t>
  </si>
  <si>
    <t>SP ED MEDICARE</t>
  </si>
  <si>
    <t>51.1250.213</t>
  </si>
  <si>
    <t>RtI Aide FICA</t>
  </si>
  <si>
    <t>51.1250.214</t>
  </si>
  <si>
    <t>RtI TEACHER MEDICARE</t>
  </si>
  <si>
    <t>Title I RtI TEACHER MEDICARE</t>
  </si>
  <si>
    <t>51.1500.213</t>
  </si>
  <si>
    <t xml:space="preserve">COACHING FICA </t>
  </si>
  <si>
    <t>51.1500.214</t>
  </si>
  <si>
    <t>COACHING MEDICARE</t>
  </si>
  <si>
    <t>51.1650.214</t>
  </si>
  <si>
    <t>CHALLENGE MEDICARE</t>
  </si>
  <si>
    <t>51.2113.214</t>
  </si>
  <si>
    <t>SOCIAL WORKER MEDICARE</t>
  </si>
  <si>
    <t>51.2134.213</t>
  </si>
  <si>
    <t>NURSE FICA</t>
  </si>
  <si>
    <t>51.2150.214</t>
  </si>
  <si>
    <t>SPEECH MEDICARE</t>
  </si>
  <si>
    <t>51.2212.214</t>
  </si>
  <si>
    <t>CURRICULUM COOD MED.</t>
  </si>
  <si>
    <t>51.2313.213</t>
  </si>
  <si>
    <t>TREAS FICA</t>
  </si>
  <si>
    <t>51.2320.214</t>
  </si>
  <si>
    <t>SUPT'S MED</t>
  </si>
  <si>
    <t>51.2321.213</t>
  </si>
  <si>
    <t>SUPT SEC FICA</t>
  </si>
  <si>
    <t>51.2410.213</t>
  </si>
  <si>
    <t>PRINC SECRETARY FICA</t>
  </si>
  <si>
    <t>51.2410.214</t>
  </si>
  <si>
    <t>PRINCIPAL MEDICARE</t>
  </si>
  <si>
    <t>51.2520.213</t>
  </si>
  <si>
    <t>BOOKKEEPER FICA</t>
  </si>
  <si>
    <t>51.2540.213</t>
  </si>
  <si>
    <t>BUILDING FICA</t>
  </si>
  <si>
    <t>51.2560.213</t>
  </si>
  <si>
    <t>CAFETERIA FICA</t>
  </si>
  <si>
    <t>FICA /MEDICARE EXPENSES</t>
  </si>
  <si>
    <t>60.2530.500</t>
  </si>
  <si>
    <t>FACILITIES ACQUISITION &amp; CONS PROJECT</t>
  </si>
  <si>
    <t>CAPITAL OUTLAY EXPENSES</t>
  </si>
  <si>
    <t>70.8110.000</t>
  </si>
  <si>
    <t>ABATE WORKING CASH FUND</t>
  </si>
  <si>
    <t>70.8180.710</t>
  </si>
  <si>
    <t>PERM TR OF WORKING CASH</t>
  </si>
  <si>
    <t>WORKING CASH EXPENSES</t>
  </si>
  <si>
    <t>90.2530.300</t>
  </si>
  <si>
    <t>L.S.-PURCH SERV ACQ/CONs Amend #24</t>
  </si>
  <si>
    <t>90.2530.500</t>
  </si>
  <si>
    <t>L.S.BLD.IMP ACQ/CONS&amp; Amend#25/26</t>
  </si>
  <si>
    <t>90.2540.300</t>
  </si>
  <si>
    <t>L.S. PUR SERV MAINT amend #22</t>
  </si>
  <si>
    <t>HLS EXPENSES</t>
  </si>
  <si>
    <t xml:space="preserve">EXPENSES Total </t>
  </si>
  <si>
    <t>FY23 Beg Bal</t>
  </si>
  <si>
    <t>REVENUE</t>
  </si>
  <si>
    <t>with S.A. Funds</t>
  </si>
  <si>
    <t>Education</t>
  </si>
  <si>
    <t>Building</t>
  </si>
  <si>
    <t>Bond /Interest</t>
  </si>
  <si>
    <t>Bond &amp; Int</t>
  </si>
  <si>
    <t>Transportation</t>
  </si>
  <si>
    <t>FICA/SS</t>
  </si>
  <si>
    <t>FICA</t>
  </si>
  <si>
    <t>Cap Projects</t>
  </si>
  <si>
    <t>Work Cash</t>
  </si>
  <si>
    <t>Life Safety</t>
  </si>
  <si>
    <t>EXPENDITURES</t>
  </si>
  <si>
    <t>FY23 Projected</t>
  </si>
  <si>
    <t>FY23 Net Change</t>
  </si>
  <si>
    <t>10.2210.120</t>
  </si>
  <si>
    <t>PROF DEVELOPMENT SUB/ETC</t>
  </si>
  <si>
    <t>10.2210.211</t>
  </si>
  <si>
    <t>PROF DEVELOPMENT TRS</t>
  </si>
  <si>
    <t>10.2210.220</t>
  </si>
  <si>
    <t>PROF DEVELOPMENT THIS</t>
  </si>
  <si>
    <t>51.2210.214</t>
  </si>
  <si>
    <t>PROF DEVELOPMENT MEDICARE</t>
  </si>
  <si>
    <t>STATE FREE MEALS PROGRAM</t>
  </si>
  <si>
    <t>51.2190.214</t>
  </si>
  <si>
    <t>OTHER SUPP SERV SUPER MEDICARE</t>
  </si>
  <si>
    <t>20.7300.00</t>
  </si>
  <si>
    <t>SALE OR COMP FOR FIXED ASSETS</t>
  </si>
  <si>
    <t>10.2900.410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</si>
</sst>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9"/>
      <color indexed="8"/>
      <name val="Courier New"/>
      <family val="3"/>
    </font>
    <font>
      <b/>
      <u/>
      <sz val="7.9"/>
      <color indexed="8"/>
      <name val="Courier New"/>
      <family val="3"/>
    </font>
    <font>
      <sz val="7.9"/>
      <color indexed="8"/>
      <name val="Courier New"/>
      <family val="3"/>
    </font>
    <font>
      <b/>
      <sz val="7.9"/>
      <color indexed="8"/>
      <name val="Courier New"/>
      <family val="3"/>
    </font>
    <font>
      <sz val="10"/>
      <color indexed="8"/>
      <name val="MS Sans Serif"/>
      <family val="2"/>
    </font>
    <font>
      <sz val="7.9"/>
      <color indexed="8"/>
      <name val="Arial"/>
      <family val="2"/>
    </font>
    <font>
      <sz val="7.9"/>
      <name val="Courier New"/>
      <family val="3"/>
    </font>
    <font>
      <sz val="8"/>
      <color indexed="8"/>
      <name val="Courier New"/>
      <family val="3"/>
    </font>
    <font>
      <sz val="8"/>
      <color rgb="FF000000"/>
      <name val="Courier New"/>
      <family val="3"/>
    </font>
    <font>
      <b/>
      <sz val="10"/>
      <color indexed="8"/>
      <name val="MS Sans Serif"/>
      <family val="2"/>
    </font>
    <font>
      <b/>
      <sz val="10"/>
      <name val="MS Sans Serif"/>
      <family val="2"/>
    </font>
    <font>
      <b/>
      <sz val="7.9"/>
      <name val="Courier New"/>
      <family val="3"/>
    </font>
    <font>
      <sz val="10"/>
      <name val="MS Sans Serif"/>
    </font>
    <font>
      <sz val="8"/>
      <color theme="1"/>
      <name val="Calibri"/>
      <family val="2"/>
      <scheme val="minor"/>
    </font>
    <font>
      <u val="singleAccounting"/>
      <sz val="8"/>
      <color theme="1"/>
      <name val="Calibri"/>
      <family val="2"/>
      <scheme val="minor"/>
    </font>
    <font>
      <sz val="8"/>
      <color indexed="8"/>
      <name val="Arial"/>
      <family val="2"/>
    </font>
    <font>
      <u val="singleAccounting"/>
      <sz val="8"/>
      <color indexed="8"/>
      <name val="Arial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9" fontId="2" fillId="2" borderId="0" xfId="2" applyFont="1" applyFill="1" applyAlignment="1">
      <alignment vertical="center"/>
    </xf>
    <xf numFmtId="2" fontId="3" fillId="2" borderId="0" xfId="2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9" fontId="4" fillId="2" borderId="0" xfId="2" applyFont="1" applyFill="1" applyAlignment="1">
      <alignment horizontal="left" vertical="center"/>
    </xf>
    <xf numFmtId="44" fontId="4" fillId="2" borderId="0" xfId="2" applyNumberFormat="1" applyFont="1" applyFill="1" applyAlignment="1">
      <alignment horizontal="left" vertical="center"/>
    </xf>
    <xf numFmtId="44" fontId="4" fillId="3" borderId="0" xfId="2" applyNumberFormat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9" fontId="4" fillId="4" borderId="0" xfId="2" applyFont="1" applyFill="1" applyAlignment="1">
      <alignment horizontal="left" vertical="center"/>
    </xf>
    <xf numFmtId="44" fontId="4" fillId="4" borderId="0" xfId="2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2" applyNumberFormat="1" applyFont="1" applyFill="1" applyAlignment="1">
      <alignment horizontal="left" vertical="center"/>
    </xf>
    <xf numFmtId="1" fontId="4" fillId="2" borderId="0" xfId="2" applyNumberFormat="1" applyFont="1" applyFill="1" applyAlignment="1">
      <alignment horizontal="left" vertical="center"/>
    </xf>
    <xf numFmtId="0" fontId="0" fillId="4" borderId="0" xfId="0" applyFill="1"/>
    <xf numFmtId="44" fontId="2" fillId="2" borderId="0" xfId="2" applyNumberFormat="1" applyFont="1" applyFill="1" applyAlignment="1">
      <alignment horizontal="center" vertical="center"/>
    </xf>
    <xf numFmtId="1" fontId="4" fillId="4" borderId="0" xfId="2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" fontId="4" fillId="3" borderId="0" xfId="2" applyNumberFormat="1" applyFont="1" applyFill="1" applyAlignment="1">
      <alignment horizontal="left" vertical="center"/>
    </xf>
    <xf numFmtId="1" fontId="5" fillId="2" borderId="0" xfId="2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9" fontId="5" fillId="4" borderId="0" xfId="2" applyFont="1" applyFill="1" applyAlignment="1">
      <alignment horizontal="left" vertical="center"/>
    </xf>
    <xf numFmtId="44" fontId="5" fillId="4" borderId="0" xfId="2" applyNumberFormat="1" applyFont="1" applyFill="1" applyAlignment="1">
      <alignment horizontal="left" vertical="center"/>
    </xf>
    <xf numFmtId="1" fontId="8" fillId="2" borderId="0" xfId="2" applyNumberFormat="1" applyFont="1" applyFill="1" applyAlignment="1">
      <alignment horizontal="left" vertical="center"/>
    </xf>
    <xf numFmtId="1" fontId="5" fillId="4" borderId="0" xfId="2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4" fontId="5" fillId="2" borderId="0" xfId="2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11" fillId="4" borderId="0" xfId="0" applyNumberFormat="1" applyFont="1" applyFill="1"/>
    <xf numFmtId="44" fontId="0" fillId="0" borderId="0" xfId="1" applyFont="1"/>
    <xf numFmtId="0" fontId="15" fillId="0" borderId="2" xfId="0" applyFont="1" applyBorder="1" applyAlignment="1">
      <alignment horizontal="left"/>
    </xf>
    <xf numFmtId="44" fontId="15" fillId="0" borderId="3" xfId="1" applyFont="1" applyBorder="1"/>
    <xf numFmtId="44" fontId="15" fillId="0" borderId="4" xfId="1" applyFont="1" applyBorder="1"/>
    <xf numFmtId="0" fontId="15" fillId="0" borderId="1" xfId="0" applyFont="1" applyBorder="1" applyAlignment="1">
      <alignment horizontal="left"/>
    </xf>
    <xf numFmtId="44" fontId="15" fillId="0" borderId="0" xfId="1" applyFont="1" applyBorder="1"/>
    <xf numFmtId="44" fontId="15" fillId="0" borderId="5" xfId="1" applyFont="1" applyBorder="1"/>
    <xf numFmtId="44" fontId="16" fillId="0" borderId="0" xfId="1" applyFont="1" applyBorder="1"/>
    <xf numFmtId="0" fontId="15" fillId="0" borderId="6" xfId="0" applyFont="1" applyBorder="1" applyAlignment="1">
      <alignment horizontal="left"/>
    </xf>
    <xf numFmtId="44" fontId="15" fillId="0" borderId="7" xfId="1" applyFont="1" applyBorder="1"/>
    <xf numFmtId="44" fontId="15" fillId="0" borderId="8" xfId="1" applyFont="1" applyBorder="1"/>
    <xf numFmtId="0" fontId="15" fillId="0" borderId="0" xfId="0" applyFont="1" applyAlignment="1">
      <alignment horizontal="left"/>
    </xf>
    <xf numFmtId="44" fontId="15" fillId="0" borderId="0" xfId="1" applyFont="1"/>
    <xf numFmtId="44" fontId="15" fillId="0" borderId="2" xfId="1" applyFont="1" applyBorder="1" applyAlignment="1">
      <alignment horizontal="left"/>
    </xf>
    <xf numFmtId="44" fontId="15" fillId="0" borderId="1" xfId="1" applyFont="1" applyBorder="1" applyAlignment="1">
      <alignment horizontal="left"/>
    </xf>
    <xf numFmtId="44" fontId="17" fillId="2" borderId="0" xfId="1" applyFont="1" applyFill="1" applyBorder="1" applyAlignment="1">
      <alignment horizontal="right" vertical="center"/>
    </xf>
    <xf numFmtId="44" fontId="15" fillId="0" borderId="5" xfId="0" applyNumberFormat="1" applyFont="1" applyBorder="1"/>
    <xf numFmtId="44" fontId="18" fillId="2" borderId="0" xfId="1" applyFont="1" applyFill="1" applyBorder="1" applyAlignment="1">
      <alignment horizontal="right" vertical="center"/>
    </xf>
    <xf numFmtId="44" fontId="16" fillId="0" borderId="5" xfId="0" applyNumberFormat="1" applyFont="1" applyBorder="1"/>
    <xf numFmtId="44" fontId="15" fillId="0" borderId="6" xfId="1" applyFont="1" applyBorder="1" applyAlignment="1">
      <alignment horizontal="left"/>
    </xf>
    <xf numFmtId="44" fontId="15" fillId="0" borderId="8" xfId="0" applyNumberFormat="1" applyFont="1" applyBorder="1"/>
    <xf numFmtId="44" fontId="19" fillId="0" borderId="5" xfId="1" applyFont="1" applyBorder="1"/>
    <xf numFmtId="44" fontId="19" fillId="0" borderId="4" xfId="1" applyFont="1" applyBorder="1"/>
    <xf numFmtId="14" fontId="19" fillId="0" borderId="5" xfId="0" applyNumberFormat="1" applyFont="1" applyBorder="1" applyAlignment="1">
      <alignment horizontal="center"/>
    </xf>
    <xf numFmtId="44" fontId="19" fillId="0" borderId="3" xfId="1" applyFont="1" applyBorder="1"/>
    <xf numFmtId="44" fontId="19" fillId="0" borderId="0" xfId="1" applyFont="1" applyBorder="1"/>
    <xf numFmtId="44" fontId="15" fillId="0" borderId="0" xfId="0" applyNumberFormat="1" applyFont="1" applyAlignment="1">
      <alignment horizontal="left"/>
    </xf>
    <xf numFmtId="44" fontId="4" fillId="0" borderId="0" xfId="2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4" fillId="0" borderId="0" xfId="2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2" fillId="5" borderId="0" xfId="0" applyFont="1" applyFill="1"/>
    <xf numFmtId="0" fontId="13" fillId="5" borderId="0" xfId="0" applyFont="1" applyFill="1" applyAlignment="1">
      <alignment horizontal="left" vertical="center"/>
    </xf>
    <xf numFmtId="164" fontId="14" fillId="5" borderId="0" xfId="0" applyNumberFormat="1" applyFont="1" applyFill="1"/>
    <xf numFmtId="0" fontId="6" fillId="5" borderId="0" xfId="0" applyFont="1" applyFill="1"/>
    <xf numFmtId="9" fontId="7" fillId="5" borderId="0" xfId="2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44" fontId="0" fillId="5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EA7B-19C9-4FDA-A4A6-DEF23FF24E2F}">
  <dimension ref="A1:H335"/>
  <sheetViews>
    <sheetView tabSelected="1" workbookViewId="0">
      <selection activeCell="J17" sqref="J17"/>
    </sheetView>
  </sheetViews>
  <sheetFormatPr defaultRowHeight="15.05" x14ac:dyDescent="0.3"/>
  <cols>
    <col min="1" max="1" width="11" customWidth="1"/>
    <col min="2" max="2" width="3.109375" customWidth="1"/>
    <col min="3" max="3" width="30.6640625" customWidth="1"/>
    <col min="4" max="4" width="14.6640625" customWidth="1"/>
    <col min="5" max="5" width="10.21875" style="40" customWidth="1"/>
    <col min="6" max="6" width="11.33203125" style="41" customWidth="1"/>
    <col min="7" max="7" width="11.88671875" style="41" customWidth="1"/>
    <col min="8" max="8" width="13.88671875" style="29" customWidth="1"/>
    <col min="9" max="9" width="14.5546875" customWidth="1"/>
  </cols>
  <sheetData>
    <row r="1" spans="1:8" x14ac:dyDescent="0.3">
      <c r="A1" s="1" t="s">
        <v>1</v>
      </c>
      <c r="B1" s="2" t="s">
        <v>2</v>
      </c>
      <c r="C1" s="1" t="s">
        <v>3</v>
      </c>
      <c r="D1" s="3" t="s">
        <v>4</v>
      </c>
      <c r="E1" s="30" t="s">
        <v>572</v>
      </c>
      <c r="F1" s="31" t="s">
        <v>0</v>
      </c>
      <c r="G1" s="32"/>
    </row>
    <row r="2" spans="1:8" x14ac:dyDescent="0.3">
      <c r="A2" s="4" t="s">
        <v>5</v>
      </c>
      <c r="B2" s="5" t="s">
        <v>6</v>
      </c>
      <c r="C2" s="4" t="s">
        <v>7</v>
      </c>
      <c r="D2" s="6">
        <v>1968282</v>
      </c>
      <c r="E2" s="33" t="s">
        <v>574</v>
      </c>
      <c r="F2" s="34">
        <f>SUM(D37)</f>
        <v>3043565</v>
      </c>
      <c r="G2" s="35"/>
    </row>
    <row r="3" spans="1:8" x14ac:dyDescent="0.3">
      <c r="A3" s="4" t="s">
        <v>8</v>
      </c>
      <c r="B3" s="5" t="s">
        <v>6</v>
      </c>
      <c r="C3" s="4" t="s">
        <v>9</v>
      </c>
      <c r="D3" s="6">
        <v>17880</v>
      </c>
      <c r="E3" s="33" t="s">
        <v>575</v>
      </c>
      <c r="F3" s="34">
        <f>SUM(D45)</f>
        <v>296421</v>
      </c>
      <c r="G3" s="35"/>
    </row>
    <row r="4" spans="1:8" x14ac:dyDescent="0.3">
      <c r="A4" s="4" t="s">
        <v>10</v>
      </c>
      <c r="B4" s="5" t="s">
        <v>6</v>
      </c>
      <c r="C4" s="4" t="s">
        <v>11</v>
      </c>
      <c r="D4" s="6">
        <v>147800</v>
      </c>
      <c r="E4" s="33" t="s">
        <v>576</v>
      </c>
      <c r="F4" s="34">
        <f>SUM(D49)</f>
        <v>271309</v>
      </c>
      <c r="G4" s="35"/>
    </row>
    <row r="5" spans="1:8" x14ac:dyDescent="0.3">
      <c r="A5" s="4" t="s">
        <v>12</v>
      </c>
      <c r="B5" s="5" t="s">
        <v>6</v>
      </c>
      <c r="C5" s="4" t="s">
        <v>13</v>
      </c>
      <c r="D5" s="6">
        <v>48000</v>
      </c>
      <c r="E5" s="33" t="s">
        <v>578</v>
      </c>
      <c r="F5" s="34">
        <f>SUM(D56)</f>
        <v>275242</v>
      </c>
      <c r="G5" s="35"/>
    </row>
    <row r="6" spans="1:8" x14ac:dyDescent="0.3">
      <c r="A6" s="4" t="s">
        <v>14</v>
      </c>
      <c r="B6" s="5" t="s">
        <v>6</v>
      </c>
      <c r="C6" s="4" t="s">
        <v>15</v>
      </c>
      <c r="D6" s="7">
        <v>101721</v>
      </c>
      <c r="E6" s="33" t="s">
        <v>106</v>
      </c>
      <c r="F6" s="34">
        <f>SUM(D63)</f>
        <v>42135</v>
      </c>
      <c r="G6" s="35"/>
    </row>
    <row r="7" spans="1:8" x14ac:dyDescent="0.3">
      <c r="A7" s="4" t="s">
        <v>16</v>
      </c>
      <c r="B7" s="5" t="s">
        <v>6</v>
      </c>
      <c r="C7" s="4" t="s">
        <v>17</v>
      </c>
      <c r="D7" s="6">
        <v>30000</v>
      </c>
      <c r="E7" s="33" t="s">
        <v>579</v>
      </c>
      <c r="F7" s="34">
        <f>SUM(D71)</f>
        <v>55378</v>
      </c>
      <c r="G7" s="35"/>
    </row>
    <row r="8" spans="1:8" x14ac:dyDescent="0.3">
      <c r="A8" s="4" t="s">
        <v>18</v>
      </c>
      <c r="B8" s="5" t="s">
        <v>6</v>
      </c>
      <c r="C8" s="4" t="s">
        <v>19</v>
      </c>
      <c r="D8" s="6">
        <v>22000</v>
      </c>
      <c r="E8" s="33" t="s">
        <v>581</v>
      </c>
      <c r="F8" s="34">
        <f>SUM(D76)</f>
        <v>221085</v>
      </c>
      <c r="G8" s="35"/>
    </row>
    <row r="9" spans="1:8" x14ac:dyDescent="0.3">
      <c r="A9" s="4" t="s">
        <v>20</v>
      </c>
      <c r="B9" s="5" t="s">
        <v>6</v>
      </c>
      <c r="C9" s="4" t="s">
        <v>21</v>
      </c>
      <c r="D9" s="6">
        <v>10000</v>
      </c>
      <c r="E9" s="33" t="s">
        <v>582</v>
      </c>
      <c r="F9" s="34">
        <f>SUM(D80)</f>
        <v>33417</v>
      </c>
      <c r="G9" s="35"/>
    </row>
    <row r="10" spans="1:8" ht="15.65" x14ac:dyDescent="0.35">
      <c r="A10" s="4" t="s">
        <v>22</v>
      </c>
      <c r="B10" s="5" t="s">
        <v>6</v>
      </c>
      <c r="C10" s="4" t="s">
        <v>23</v>
      </c>
      <c r="D10" s="6">
        <v>12000</v>
      </c>
      <c r="E10" s="33" t="s">
        <v>583</v>
      </c>
      <c r="F10" s="36">
        <f>SUM(D84)</f>
        <v>46488</v>
      </c>
      <c r="G10" s="35"/>
    </row>
    <row r="11" spans="1:8" x14ac:dyDescent="0.3">
      <c r="A11" s="4" t="s">
        <v>24</v>
      </c>
      <c r="B11" s="5" t="s">
        <v>6</v>
      </c>
      <c r="C11" s="4" t="s">
        <v>25</v>
      </c>
      <c r="D11" s="6">
        <v>1000</v>
      </c>
      <c r="E11" s="33"/>
      <c r="F11" s="34">
        <f>SUM(F2:F10)</f>
        <v>4285040</v>
      </c>
      <c r="G11" s="35"/>
    </row>
    <row r="12" spans="1:8" x14ac:dyDescent="0.3">
      <c r="A12" s="4" t="s">
        <v>26</v>
      </c>
      <c r="B12" s="5" t="s">
        <v>6</v>
      </c>
      <c r="C12" s="4" t="s">
        <v>27</v>
      </c>
      <c r="D12" s="6">
        <v>0</v>
      </c>
      <c r="E12" s="33" t="s">
        <v>0</v>
      </c>
      <c r="F12" s="34"/>
      <c r="G12" s="35"/>
      <c r="H12" s="29" t="s">
        <v>0</v>
      </c>
    </row>
    <row r="13" spans="1:8" x14ac:dyDescent="0.3">
      <c r="A13" s="4" t="s">
        <v>28</v>
      </c>
      <c r="B13" s="5" t="s">
        <v>6</v>
      </c>
      <c r="C13" s="4" t="s">
        <v>29</v>
      </c>
      <c r="D13" s="6">
        <v>5500</v>
      </c>
      <c r="E13" s="33" t="s">
        <v>584</v>
      </c>
      <c r="F13" s="34"/>
      <c r="G13" s="50" t="s">
        <v>586</v>
      </c>
      <c r="H13" s="29" t="s">
        <v>0</v>
      </c>
    </row>
    <row r="14" spans="1:8" x14ac:dyDescent="0.3">
      <c r="A14" s="8" t="s">
        <v>30</v>
      </c>
      <c r="B14" s="9" t="s">
        <v>0</v>
      </c>
      <c r="C14" s="8" t="s">
        <v>31</v>
      </c>
      <c r="D14" s="10">
        <v>50000</v>
      </c>
      <c r="E14" s="33" t="s">
        <v>574</v>
      </c>
      <c r="F14" s="34">
        <f>SUM(D256)</f>
        <v>3043564</v>
      </c>
      <c r="G14" s="35">
        <f>SUM(F2-F14)</f>
        <v>1</v>
      </c>
      <c r="H14" s="29" t="s">
        <v>0</v>
      </c>
    </row>
    <row r="15" spans="1:8" x14ac:dyDescent="0.3">
      <c r="A15" s="4" t="s">
        <v>32</v>
      </c>
      <c r="B15" s="5" t="s">
        <v>6</v>
      </c>
      <c r="C15" s="4" t="s">
        <v>33</v>
      </c>
      <c r="D15" s="6">
        <v>13500</v>
      </c>
      <c r="E15" s="33" t="s">
        <v>575</v>
      </c>
      <c r="F15" s="34">
        <f>SUM(D268)</f>
        <v>406064</v>
      </c>
      <c r="G15" s="35">
        <f t="shared" ref="G15:G22" si="0">SUM(F3-F15)</f>
        <v>-109643</v>
      </c>
      <c r="H15" s="29" t="s">
        <v>0</v>
      </c>
    </row>
    <row r="16" spans="1:8" x14ac:dyDescent="0.3">
      <c r="A16" s="4" t="s">
        <v>34</v>
      </c>
      <c r="B16" s="5" t="s">
        <v>6</v>
      </c>
      <c r="C16" s="4" t="s">
        <v>35</v>
      </c>
      <c r="D16" s="6">
        <v>1000</v>
      </c>
      <c r="E16" s="33" t="s">
        <v>576</v>
      </c>
      <c r="F16" s="34">
        <f>SUM(D274)</f>
        <v>272278</v>
      </c>
      <c r="G16" s="35">
        <f t="shared" si="0"/>
        <v>-969</v>
      </c>
      <c r="H16" s="29" t="s">
        <v>0</v>
      </c>
    </row>
    <row r="17" spans="1:8" x14ac:dyDescent="0.3">
      <c r="A17" s="4" t="s">
        <v>36</v>
      </c>
      <c r="B17" s="5" t="s">
        <v>6</v>
      </c>
      <c r="C17" s="4" t="s">
        <v>37</v>
      </c>
      <c r="D17" s="7">
        <v>20000</v>
      </c>
      <c r="E17" s="33" t="s">
        <v>578</v>
      </c>
      <c r="F17" s="34">
        <f>SUM(D281)</f>
        <v>316933</v>
      </c>
      <c r="G17" s="35">
        <f t="shared" si="0"/>
        <v>-41691</v>
      </c>
      <c r="H17" s="29" t="s">
        <v>0</v>
      </c>
    </row>
    <row r="18" spans="1:8" x14ac:dyDescent="0.3">
      <c r="A18" s="4" t="s">
        <v>38</v>
      </c>
      <c r="B18" s="5" t="s">
        <v>6</v>
      </c>
      <c r="C18" s="4" t="s">
        <v>39</v>
      </c>
      <c r="D18" s="6">
        <v>8000</v>
      </c>
      <c r="E18" s="33" t="s">
        <v>106</v>
      </c>
      <c r="F18" s="34">
        <f>SUM(D294)</f>
        <v>30434</v>
      </c>
      <c r="G18" s="35">
        <f t="shared" si="0"/>
        <v>11701</v>
      </c>
      <c r="H18" s="29" t="s">
        <v>0</v>
      </c>
    </row>
    <row r="19" spans="1:8" x14ac:dyDescent="0.3">
      <c r="A19" s="4" t="s">
        <v>40</v>
      </c>
      <c r="B19" s="5" t="s">
        <v>6</v>
      </c>
      <c r="C19" s="4" t="s">
        <v>41</v>
      </c>
      <c r="D19" s="6">
        <v>500</v>
      </c>
      <c r="E19" s="33" t="s">
        <v>579</v>
      </c>
      <c r="F19" s="34">
        <f>SUM(D322)</f>
        <v>58945</v>
      </c>
      <c r="G19" s="35">
        <f t="shared" si="0"/>
        <v>-3567</v>
      </c>
      <c r="H19" s="29" t="s">
        <v>0</v>
      </c>
    </row>
    <row r="20" spans="1:8" x14ac:dyDescent="0.3">
      <c r="A20" s="4" t="s">
        <v>42</v>
      </c>
      <c r="B20" s="5" t="s">
        <v>6</v>
      </c>
      <c r="C20" s="4" t="s">
        <v>43</v>
      </c>
      <c r="D20" s="6">
        <v>329188</v>
      </c>
      <c r="E20" s="33" t="s">
        <v>581</v>
      </c>
      <c r="F20" s="34">
        <f>SUM(D325)</f>
        <v>310210.65000000002</v>
      </c>
      <c r="G20" s="35">
        <f t="shared" si="0"/>
        <v>-89125.650000000023</v>
      </c>
      <c r="H20" s="29" t="s">
        <v>0</v>
      </c>
    </row>
    <row r="21" spans="1:8" x14ac:dyDescent="0.3">
      <c r="A21" s="4" t="s">
        <v>44</v>
      </c>
      <c r="B21" s="5" t="s">
        <v>6</v>
      </c>
      <c r="C21" s="4" t="s">
        <v>45</v>
      </c>
      <c r="D21" s="6">
        <v>29000</v>
      </c>
      <c r="E21" s="33" t="s">
        <v>582</v>
      </c>
      <c r="F21" s="34">
        <f>SUM(D329)</f>
        <v>130439</v>
      </c>
      <c r="G21" s="35">
        <f t="shared" si="0"/>
        <v>-97022</v>
      </c>
      <c r="H21" s="29" t="s">
        <v>0</v>
      </c>
    </row>
    <row r="22" spans="1:8" ht="15.65" x14ac:dyDescent="0.35">
      <c r="A22" s="4" t="s">
        <v>46</v>
      </c>
      <c r="B22" s="5" t="s">
        <v>6</v>
      </c>
      <c r="C22" s="4" t="s">
        <v>47</v>
      </c>
      <c r="D22" s="6">
        <v>1757</v>
      </c>
      <c r="E22" s="33" t="s">
        <v>583</v>
      </c>
      <c r="F22" s="36">
        <f>SUM(D334)</f>
        <v>59824.35</v>
      </c>
      <c r="G22" s="35">
        <f t="shared" si="0"/>
        <v>-13336.349999999999</v>
      </c>
      <c r="H22" s="29" t="s">
        <v>0</v>
      </c>
    </row>
    <row r="23" spans="1:8" x14ac:dyDescent="0.3">
      <c r="A23" s="4" t="s">
        <v>48</v>
      </c>
      <c r="B23" s="5" t="s">
        <v>6</v>
      </c>
      <c r="C23" s="4" t="s">
        <v>595</v>
      </c>
      <c r="D23" s="6">
        <v>200</v>
      </c>
      <c r="E23" s="37"/>
      <c r="F23" s="38">
        <f>SUM(F14:F22)</f>
        <v>4628692</v>
      </c>
      <c r="G23" s="39">
        <f>SUM(G14:G22)</f>
        <v>-343652</v>
      </c>
      <c r="H23" s="29" t="s">
        <v>0</v>
      </c>
    </row>
    <row r="24" spans="1:8" x14ac:dyDescent="0.3">
      <c r="A24" s="4" t="s">
        <v>49</v>
      </c>
      <c r="B24" s="5" t="s">
        <v>50</v>
      </c>
      <c r="C24" s="4" t="s">
        <v>51</v>
      </c>
      <c r="D24" s="6">
        <v>19275</v>
      </c>
    </row>
    <row r="25" spans="1:8" x14ac:dyDescent="0.3">
      <c r="A25" s="11" t="s">
        <v>52</v>
      </c>
      <c r="B25" s="5" t="s">
        <v>6</v>
      </c>
      <c r="C25" s="11" t="s">
        <v>53</v>
      </c>
      <c r="D25" s="6">
        <v>39000</v>
      </c>
      <c r="E25" s="42"/>
      <c r="F25" s="53" t="s">
        <v>571</v>
      </c>
      <c r="G25" s="51" t="s">
        <v>585</v>
      </c>
    </row>
    <row r="26" spans="1:8" x14ac:dyDescent="0.3">
      <c r="A26" s="11" t="s">
        <v>54</v>
      </c>
      <c r="B26" s="5" t="s">
        <v>6</v>
      </c>
      <c r="C26" s="11" t="s">
        <v>55</v>
      </c>
      <c r="D26" s="6">
        <v>16000</v>
      </c>
      <c r="E26" s="43"/>
      <c r="F26" s="54" t="s">
        <v>573</v>
      </c>
      <c r="G26" s="52">
        <v>45107</v>
      </c>
    </row>
    <row r="27" spans="1:8" x14ac:dyDescent="0.3">
      <c r="A27" s="4" t="s">
        <v>56</v>
      </c>
      <c r="B27" s="5" t="s">
        <v>57</v>
      </c>
      <c r="C27" s="4" t="s">
        <v>58</v>
      </c>
      <c r="D27" s="6">
        <v>54356</v>
      </c>
      <c r="E27" s="43" t="s">
        <v>574</v>
      </c>
      <c r="F27" s="44">
        <v>2774444.05</v>
      </c>
      <c r="G27" s="45">
        <f t="shared" ref="G27:G35" si="1">SUM(F27+G14)</f>
        <v>2774445.05</v>
      </c>
    </row>
    <row r="28" spans="1:8" x14ac:dyDescent="0.3">
      <c r="A28" s="4" t="s">
        <v>59</v>
      </c>
      <c r="B28" s="12">
        <v>30</v>
      </c>
      <c r="C28" s="4" t="s">
        <v>60</v>
      </c>
      <c r="D28" s="6">
        <v>1444</v>
      </c>
      <c r="E28" s="43" t="s">
        <v>575</v>
      </c>
      <c r="F28" s="44">
        <v>298978.12</v>
      </c>
      <c r="G28" s="45">
        <f t="shared" si="1"/>
        <v>189335.12</v>
      </c>
    </row>
    <row r="29" spans="1:8" x14ac:dyDescent="0.3">
      <c r="A29" s="4" t="s">
        <v>61</v>
      </c>
      <c r="B29" s="5" t="s">
        <v>62</v>
      </c>
      <c r="C29" s="4" t="s">
        <v>63</v>
      </c>
      <c r="D29" s="6">
        <v>42793</v>
      </c>
      <c r="E29" s="43" t="s">
        <v>577</v>
      </c>
      <c r="F29" s="44">
        <v>16491.03</v>
      </c>
      <c r="G29" s="45">
        <f t="shared" si="1"/>
        <v>15522.029999999999</v>
      </c>
    </row>
    <row r="30" spans="1:8" x14ac:dyDescent="0.3">
      <c r="A30" s="4" t="s">
        <v>64</v>
      </c>
      <c r="B30" s="5" t="s">
        <v>65</v>
      </c>
      <c r="C30" s="4" t="s">
        <v>66</v>
      </c>
      <c r="D30" s="6">
        <v>6091</v>
      </c>
      <c r="E30" s="43" t="s">
        <v>578</v>
      </c>
      <c r="F30" s="44">
        <v>467590.27</v>
      </c>
      <c r="G30" s="45">
        <f t="shared" si="1"/>
        <v>425899.27</v>
      </c>
    </row>
    <row r="31" spans="1:8" x14ac:dyDescent="0.3">
      <c r="A31" s="4" t="s">
        <v>67</v>
      </c>
      <c r="B31" s="5" t="s">
        <v>6</v>
      </c>
      <c r="C31" s="4" t="s">
        <v>68</v>
      </c>
      <c r="D31" s="6">
        <v>5000</v>
      </c>
      <c r="E31" s="43" t="s">
        <v>106</v>
      </c>
      <c r="F31" s="44">
        <v>108353.69</v>
      </c>
      <c r="G31" s="45">
        <f t="shared" si="1"/>
        <v>120054.69</v>
      </c>
    </row>
    <row r="32" spans="1:8" x14ac:dyDescent="0.3">
      <c r="A32" s="4" t="s">
        <v>69</v>
      </c>
      <c r="B32" s="5" t="s">
        <v>6</v>
      </c>
      <c r="C32" s="4" t="s">
        <v>70</v>
      </c>
      <c r="D32" s="6">
        <v>10000</v>
      </c>
      <c r="E32" s="43" t="s">
        <v>580</v>
      </c>
      <c r="F32" s="44">
        <v>113690.66</v>
      </c>
      <c r="G32" s="45">
        <f t="shared" si="1"/>
        <v>110123.66</v>
      </c>
    </row>
    <row r="33" spans="1:7" x14ac:dyDescent="0.3">
      <c r="A33" s="4" t="s">
        <v>71</v>
      </c>
      <c r="B33" s="13">
        <v>4</v>
      </c>
      <c r="C33" s="4" t="s">
        <v>174</v>
      </c>
      <c r="D33" s="6">
        <v>2333</v>
      </c>
      <c r="E33" s="43" t="s">
        <v>581</v>
      </c>
      <c r="F33" s="44">
        <v>89127.92</v>
      </c>
      <c r="G33" s="45">
        <f t="shared" si="1"/>
        <v>2.2699999999749707</v>
      </c>
    </row>
    <row r="34" spans="1:7" x14ac:dyDescent="0.3">
      <c r="A34" s="4" t="s">
        <v>71</v>
      </c>
      <c r="B34" s="13">
        <v>22</v>
      </c>
      <c r="C34" s="4" t="s">
        <v>72</v>
      </c>
      <c r="D34" s="6">
        <v>21550</v>
      </c>
      <c r="E34" s="43" t="s">
        <v>582</v>
      </c>
      <c r="F34" s="44">
        <v>192349.28</v>
      </c>
      <c r="G34" s="45">
        <f t="shared" si="1"/>
        <v>95327.28</v>
      </c>
    </row>
    <row r="35" spans="1:7" ht="15.65" x14ac:dyDescent="0.35">
      <c r="A35" s="4" t="s">
        <v>73</v>
      </c>
      <c r="B35" s="13">
        <v>30</v>
      </c>
      <c r="C35" s="4" t="s">
        <v>74</v>
      </c>
      <c r="D35" s="6">
        <v>7905</v>
      </c>
      <c r="E35" s="43" t="s">
        <v>583</v>
      </c>
      <c r="F35" s="46">
        <v>101466.29</v>
      </c>
      <c r="G35" s="47">
        <f t="shared" si="1"/>
        <v>88129.94</v>
      </c>
    </row>
    <row r="36" spans="1:7" x14ac:dyDescent="0.3">
      <c r="A36" s="4" t="s">
        <v>75</v>
      </c>
      <c r="B36" s="13">
        <v>30</v>
      </c>
      <c r="C36" s="4" t="s">
        <v>76</v>
      </c>
      <c r="D36" s="6">
        <v>490</v>
      </c>
      <c r="E36" s="48"/>
      <c r="F36" s="38">
        <v>4162491.3099999996</v>
      </c>
      <c r="G36" s="49">
        <f>SUM(G27:G35)</f>
        <v>3818839.3099999996</v>
      </c>
    </row>
    <row r="37" spans="1:7" x14ac:dyDescent="0.3">
      <c r="A37" s="8"/>
      <c r="B37" s="9"/>
      <c r="C37" s="8" t="s">
        <v>77</v>
      </c>
      <c r="D37" s="10">
        <f>SUM(D2:D36)</f>
        <v>3043565</v>
      </c>
    </row>
    <row r="38" spans="1:7" x14ac:dyDescent="0.3">
      <c r="A38" s="4"/>
      <c r="B38" s="5"/>
      <c r="C38" s="4"/>
      <c r="D38" s="6"/>
    </row>
    <row r="39" spans="1:7" x14ac:dyDescent="0.3">
      <c r="A39" s="4" t="s">
        <v>78</v>
      </c>
      <c r="B39" s="5" t="s">
        <v>6</v>
      </c>
      <c r="C39" s="4" t="s">
        <v>79</v>
      </c>
      <c r="D39" s="6">
        <v>237999</v>
      </c>
    </row>
    <row r="40" spans="1:7" x14ac:dyDescent="0.3">
      <c r="A40" s="4" t="s">
        <v>80</v>
      </c>
      <c r="B40" s="5" t="s">
        <v>6</v>
      </c>
      <c r="C40" s="4" t="s">
        <v>81</v>
      </c>
      <c r="D40" s="6">
        <v>11083</v>
      </c>
    </row>
    <row r="41" spans="1:7" x14ac:dyDescent="0.3">
      <c r="A41" s="4" t="s">
        <v>82</v>
      </c>
      <c r="B41" s="5" t="s">
        <v>6</v>
      </c>
      <c r="C41" s="4" t="s">
        <v>17</v>
      </c>
      <c r="D41" s="6">
        <v>2000</v>
      </c>
    </row>
    <row r="42" spans="1:7" x14ac:dyDescent="0.3">
      <c r="A42" s="4" t="s">
        <v>83</v>
      </c>
      <c r="B42" s="5" t="s">
        <v>6</v>
      </c>
      <c r="C42" s="4" t="s">
        <v>84</v>
      </c>
      <c r="D42" s="6">
        <v>653</v>
      </c>
    </row>
    <row r="43" spans="1:7" x14ac:dyDescent="0.3">
      <c r="A43" s="4" t="s">
        <v>85</v>
      </c>
      <c r="B43" s="5" t="s">
        <v>6</v>
      </c>
      <c r="C43" s="4" t="s">
        <v>43</v>
      </c>
      <c r="D43" s="6">
        <v>41336</v>
      </c>
    </row>
    <row r="44" spans="1:7" x14ac:dyDescent="0.3">
      <c r="A44" s="11" t="s">
        <v>598</v>
      </c>
      <c r="B44" s="13">
        <v>1</v>
      </c>
      <c r="C44" s="4" t="s">
        <v>599</v>
      </c>
      <c r="D44" s="6">
        <v>3350</v>
      </c>
    </row>
    <row r="45" spans="1:7" x14ac:dyDescent="0.3">
      <c r="A45" s="8"/>
      <c r="B45" s="9"/>
      <c r="C45" s="8" t="s">
        <v>86</v>
      </c>
      <c r="D45" s="10">
        <f>SUM(D39:D44)</f>
        <v>296421</v>
      </c>
    </row>
    <row r="46" spans="1:7" x14ac:dyDescent="0.3">
      <c r="A46" s="4"/>
      <c r="B46" s="5"/>
      <c r="C46" s="4"/>
      <c r="D46" s="6"/>
    </row>
    <row r="47" spans="1:7" x14ac:dyDescent="0.3">
      <c r="A47" s="4" t="s">
        <v>87</v>
      </c>
      <c r="B47" s="5" t="s">
        <v>6</v>
      </c>
      <c r="C47" s="4" t="s">
        <v>79</v>
      </c>
      <c r="D47" s="6">
        <v>271284</v>
      </c>
    </row>
    <row r="48" spans="1:7" x14ac:dyDescent="0.3">
      <c r="A48" s="4" t="s">
        <v>88</v>
      </c>
      <c r="B48" s="5" t="s">
        <v>6</v>
      </c>
      <c r="C48" s="4" t="s">
        <v>17</v>
      </c>
      <c r="D48" s="6">
        <v>25</v>
      </c>
    </row>
    <row r="49" spans="1:5" x14ac:dyDescent="0.3">
      <c r="A49" s="8"/>
      <c r="B49" s="9"/>
      <c r="C49" s="8" t="s">
        <v>89</v>
      </c>
      <c r="D49" s="10">
        <f t="shared" ref="D49" si="2">SUM(D47:D48)</f>
        <v>271309</v>
      </c>
    </row>
    <row r="50" spans="1:5" x14ac:dyDescent="0.3">
      <c r="A50" s="4"/>
      <c r="B50" s="5"/>
      <c r="C50" s="4"/>
      <c r="D50" s="6"/>
    </row>
    <row r="51" spans="1:5" x14ac:dyDescent="0.3">
      <c r="A51" s="4" t="s">
        <v>90</v>
      </c>
      <c r="B51" s="5" t="s">
        <v>6</v>
      </c>
      <c r="C51" s="4" t="s">
        <v>79</v>
      </c>
      <c r="D51" s="6">
        <v>136866</v>
      </c>
    </row>
    <row r="52" spans="1:5" x14ac:dyDescent="0.3">
      <c r="A52" s="4" t="s">
        <v>91</v>
      </c>
      <c r="B52" s="5" t="s">
        <v>6</v>
      </c>
      <c r="C52" s="4" t="s">
        <v>17</v>
      </c>
      <c r="D52" s="6">
        <v>2500</v>
      </c>
    </row>
    <row r="53" spans="1:5" x14ac:dyDescent="0.3">
      <c r="A53" s="4" t="s">
        <v>92</v>
      </c>
      <c r="B53" s="5" t="s">
        <v>6</v>
      </c>
      <c r="C53" s="4" t="s">
        <v>43</v>
      </c>
      <c r="D53" s="6">
        <v>37176</v>
      </c>
    </row>
    <row r="54" spans="1:5" x14ac:dyDescent="0.3">
      <c r="A54" s="4" t="s">
        <v>93</v>
      </c>
      <c r="B54" s="5" t="s">
        <v>6</v>
      </c>
      <c r="C54" s="4" t="s">
        <v>94</v>
      </c>
      <c r="D54" s="6">
        <v>42700</v>
      </c>
    </row>
    <row r="55" spans="1:5" x14ac:dyDescent="0.3">
      <c r="A55" s="4" t="s">
        <v>95</v>
      </c>
      <c r="B55" s="5" t="s">
        <v>6</v>
      </c>
      <c r="C55" s="4" t="s">
        <v>96</v>
      </c>
      <c r="D55" s="6">
        <v>56000</v>
      </c>
    </row>
    <row r="56" spans="1:5" x14ac:dyDescent="0.3">
      <c r="A56" s="8"/>
      <c r="B56" s="9"/>
      <c r="C56" s="8" t="s">
        <v>97</v>
      </c>
      <c r="D56" s="10">
        <f>SUM(D51:D55)</f>
        <v>275242</v>
      </c>
    </row>
    <row r="57" spans="1:5" x14ac:dyDescent="0.3">
      <c r="A57" s="4"/>
      <c r="B57" s="5"/>
      <c r="C57" s="4"/>
      <c r="D57" s="6"/>
    </row>
    <row r="58" spans="1:5" x14ac:dyDescent="0.3">
      <c r="A58" s="4" t="s">
        <v>98</v>
      </c>
      <c r="B58" s="5" t="s">
        <v>6</v>
      </c>
      <c r="C58" s="4" t="s">
        <v>79</v>
      </c>
      <c r="D58" s="6">
        <v>36414</v>
      </c>
      <c r="E58" s="40" t="s">
        <v>0</v>
      </c>
    </row>
    <row r="59" spans="1:5" x14ac:dyDescent="0.3">
      <c r="A59" s="4" t="s">
        <v>99</v>
      </c>
      <c r="B59" s="5" t="s">
        <v>6</v>
      </c>
      <c r="C59" s="4" t="s">
        <v>100</v>
      </c>
      <c r="D59" s="6">
        <v>4000</v>
      </c>
      <c r="E59" s="40" t="s">
        <v>0</v>
      </c>
    </row>
    <row r="60" spans="1:5" x14ac:dyDescent="0.3">
      <c r="A60" s="4" t="s">
        <v>101</v>
      </c>
      <c r="B60" s="5" t="s">
        <v>6</v>
      </c>
      <c r="C60" s="4" t="s">
        <v>17</v>
      </c>
      <c r="D60" s="6">
        <v>50</v>
      </c>
    </row>
    <row r="61" spans="1:5" x14ac:dyDescent="0.3">
      <c r="A61" s="4" t="s">
        <v>102</v>
      </c>
      <c r="B61" s="13">
        <v>31</v>
      </c>
      <c r="C61" s="4" t="s">
        <v>103</v>
      </c>
      <c r="D61" s="6">
        <v>1089</v>
      </c>
    </row>
    <row r="62" spans="1:5" x14ac:dyDescent="0.3">
      <c r="A62" s="4" t="s">
        <v>104</v>
      </c>
      <c r="B62" s="13">
        <v>30</v>
      </c>
      <c r="C62" s="4" t="s">
        <v>105</v>
      </c>
      <c r="D62" s="6">
        <v>582</v>
      </c>
    </row>
    <row r="63" spans="1:5" x14ac:dyDescent="0.3">
      <c r="A63" s="8"/>
      <c r="B63" s="9"/>
      <c r="C63" s="8" t="s">
        <v>106</v>
      </c>
      <c r="D63" s="10">
        <f>SUM(D58:D62)</f>
        <v>42135</v>
      </c>
    </row>
    <row r="64" spans="1:5" x14ac:dyDescent="0.3">
      <c r="A64" s="4"/>
      <c r="B64" s="5"/>
      <c r="C64" s="4"/>
      <c r="D64" s="6"/>
    </row>
    <row r="65" spans="1:5" x14ac:dyDescent="0.3">
      <c r="A65" s="4" t="s">
        <v>107</v>
      </c>
      <c r="B65" s="5" t="s">
        <v>6</v>
      </c>
      <c r="C65" s="4" t="s">
        <v>79</v>
      </c>
      <c r="D65" s="6">
        <v>48867</v>
      </c>
    </row>
    <row r="66" spans="1:5" x14ac:dyDescent="0.3">
      <c r="A66" s="4" t="s">
        <v>108</v>
      </c>
      <c r="B66" s="5" t="s">
        <v>6</v>
      </c>
      <c r="C66" s="4" t="s">
        <v>109</v>
      </c>
      <c r="D66" s="6">
        <v>4000</v>
      </c>
    </row>
    <row r="67" spans="1:5" x14ac:dyDescent="0.3">
      <c r="A67" s="4" t="s">
        <v>110</v>
      </c>
      <c r="B67" s="5" t="s">
        <v>6</v>
      </c>
      <c r="C67" s="4" t="s">
        <v>17</v>
      </c>
      <c r="D67" s="6">
        <v>50</v>
      </c>
    </row>
    <row r="68" spans="1:5" x14ac:dyDescent="0.3">
      <c r="A68" s="4" t="s">
        <v>111</v>
      </c>
      <c r="B68" s="13">
        <v>31</v>
      </c>
      <c r="C68" s="4" t="s">
        <v>112</v>
      </c>
      <c r="D68" s="6">
        <v>1577</v>
      </c>
    </row>
    <row r="69" spans="1:5" x14ac:dyDescent="0.3">
      <c r="A69" s="4" t="s">
        <v>113</v>
      </c>
      <c r="B69" s="13">
        <v>30</v>
      </c>
      <c r="C69" s="4" t="s">
        <v>114</v>
      </c>
      <c r="D69" s="6">
        <v>634</v>
      </c>
    </row>
    <row r="70" spans="1:5" x14ac:dyDescent="0.3">
      <c r="A70" s="4" t="s">
        <v>115</v>
      </c>
      <c r="B70" s="13">
        <v>22</v>
      </c>
      <c r="C70" s="4" t="s">
        <v>116</v>
      </c>
      <c r="D70" s="6">
        <v>250</v>
      </c>
    </row>
    <row r="71" spans="1:5" x14ac:dyDescent="0.3">
      <c r="A71" s="8"/>
      <c r="B71" s="9"/>
      <c r="C71" s="8" t="s">
        <v>117</v>
      </c>
      <c r="D71" s="10">
        <f>SUM(D65:D70)</f>
        <v>55378</v>
      </c>
    </row>
    <row r="72" spans="1:5" x14ac:dyDescent="0.3">
      <c r="A72" s="4"/>
      <c r="B72" s="5"/>
      <c r="C72" s="4"/>
      <c r="D72" s="6"/>
    </row>
    <row r="73" spans="1:5" x14ac:dyDescent="0.3">
      <c r="A73" s="4" t="s">
        <v>118</v>
      </c>
      <c r="B73" s="5" t="s">
        <v>6</v>
      </c>
      <c r="C73" s="4" t="s">
        <v>17</v>
      </c>
      <c r="D73" s="6">
        <v>2</v>
      </c>
    </row>
    <row r="74" spans="1:5" x14ac:dyDescent="0.3">
      <c r="A74" s="4" t="s">
        <v>119</v>
      </c>
      <c r="B74" s="5" t="s">
        <v>6</v>
      </c>
      <c r="C74" s="4" t="s">
        <v>120</v>
      </c>
      <c r="D74" s="6">
        <v>130439</v>
      </c>
    </row>
    <row r="75" spans="1:5" x14ac:dyDescent="0.3">
      <c r="A75" s="4" t="s">
        <v>121</v>
      </c>
      <c r="B75" s="5" t="s">
        <v>6</v>
      </c>
      <c r="C75" s="4" t="s">
        <v>122</v>
      </c>
      <c r="D75" s="6">
        <v>90644</v>
      </c>
      <c r="E75" s="40" t="s">
        <v>0</v>
      </c>
    </row>
    <row r="76" spans="1:5" x14ac:dyDescent="0.3">
      <c r="A76" s="8"/>
      <c r="B76" s="9"/>
      <c r="C76" s="8" t="s">
        <v>123</v>
      </c>
      <c r="D76" s="10">
        <f>SUM(D73:D75)</f>
        <v>221085</v>
      </c>
    </row>
    <row r="77" spans="1:5" x14ac:dyDescent="0.3">
      <c r="A77" s="4"/>
      <c r="B77" s="5"/>
      <c r="C77" s="4"/>
      <c r="D77" s="6"/>
    </row>
    <row r="78" spans="1:5" x14ac:dyDescent="0.3">
      <c r="A78" s="4" t="s">
        <v>124</v>
      </c>
      <c r="B78" s="5" t="s">
        <v>6</v>
      </c>
      <c r="C78" s="4" t="s">
        <v>79</v>
      </c>
      <c r="D78" s="6">
        <v>33367</v>
      </c>
    </row>
    <row r="79" spans="1:5" x14ac:dyDescent="0.3">
      <c r="A79" s="4" t="s">
        <v>125</v>
      </c>
      <c r="B79" s="5" t="s">
        <v>6</v>
      </c>
      <c r="C79" s="4" t="s">
        <v>17</v>
      </c>
      <c r="D79" s="6">
        <v>50</v>
      </c>
    </row>
    <row r="80" spans="1:5" x14ac:dyDescent="0.3">
      <c r="A80" s="8"/>
      <c r="B80" s="9"/>
      <c r="C80" s="8" t="s">
        <v>126</v>
      </c>
      <c r="D80" s="10">
        <f t="shared" ref="D80" si="3">SUM(D78:D79)</f>
        <v>33417</v>
      </c>
    </row>
    <row r="81" spans="1:4" x14ac:dyDescent="0.3">
      <c r="A81" s="4"/>
      <c r="B81" s="5"/>
      <c r="C81" s="4"/>
      <c r="D81" s="6"/>
    </row>
    <row r="82" spans="1:4" x14ac:dyDescent="0.3">
      <c r="A82" s="4" t="s">
        <v>127</v>
      </c>
      <c r="B82" s="5" t="s">
        <v>6</v>
      </c>
      <c r="C82" s="4" t="s">
        <v>79</v>
      </c>
      <c r="D82" s="6">
        <v>46438</v>
      </c>
    </row>
    <row r="83" spans="1:4" x14ac:dyDescent="0.3">
      <c r="A83" s="4" t="s">
        <v>128</v>
      </c>
      <c r="B83" s="5" t="s">
        <v>6</v>
      </c>
      <c r="C83" s="4" t="s">
        <v>129</v>
      </c>
      <c r="D83" s="6">
        <v>50</v>
      </c>
    </row>
    <row r="84" spans="1:4" x14ac:dyDescent="0.3">
      <c r="A84" s="8"/>
      <c r="B84" s="14"/>
      <c r="C84" s="8" t="s">
        <v>130</v>
      </c>
      <c r="D84" s="10">
        <f t="shared" ref="D84" si="4">SUM(D82:D83)</f>
        <v>46488</v>
      </c>
    </row>
    <row r="85" spans="1:4" x14ac:dyDescent="0.3">
      <c r="A85" s="63"/>
      <c r="B85" s="64" t="s">
        <v>0</v>
      </c>
      <c r="C85" s="65" t="s">
        <v>131</v>
      </c>
      <c r="D85" s="66">
        <f>SUM(D37,D45,D49,D56,D63,D71,D76,D80,D84)</f>
        <v>4285040</v>
      </c>
    </row>
    <row r="86" spans="1:4" x14ac:dyDescent="0.3">
      <c r="A86" s="1" t="s">
        <v>132</v>
      </c>
      <c r="B86" s="2" t="s">
        <v>2</v>
      </c>
      <c r="C86" s="1" t="s">
        <v>3</v>
      </c>
      <c r="D86" s="15" t="s">
        <v>133</v>
      </c>
    </row>
    <row r="87" spans="1:4" x14ac:dyDescent="0.3">
      <c r="A87" s="4" t="s">
        <v>134</v>
      </c>
      <c r="B87" s="13" t="s">
        <v>6</v>
      </c>
      <c r="C87" s="4" t="s">
        <v>135</v>
      </c>
      <c r="D87" s="6">
        <v>748000</v>
      </c>
    </row>
    <row r="88" spans="1:4" x14ac:dyDescent="0.3">
      <c r="A88" s="4" t="s">
        <v>136</v>
      </c>
      <c r="B88" s="13">
        <v>22</v>
      </c>
      <c r="C88" s="4" t="s">
        <v>137</v>
      </c>
      <c r="D88" s="6">
        <v>15000</v>
      </c>
    </row>
    <row r="89" spans="1:4" x14ac:dyDescent="0.3">
      <c r="A89" s="4" t="s">
        <v>138</v>
      </c>
      <c r="B89" s="13">
        <v>22</v>
      </c>
      <c r="C89" s="4" t="s">
        <v>139</v>
      </c>
      <c r="D89" s="6">
        <v>1500</v>
      </c>
    </row>
    <row r="90" spans="1:4" x14ac:dyDescent="0.3">
      <c r="A90" s="4" t="s">
        <v>140</v>
      </c>
      <c r="B90" s="13">
        <v>1</v>
      </c>
      <c r="C90" s="4" t="s">
        <v>141</v>
      </c>
      <c r="D90" s="6">
        <v>71910</v>
      </c>
    </row>
    <row r="91" spans="1:4" x14ac:dyDescent="0.3">
      <c r="A91" s="4" t="s">
        <v>142</v>
      </c>
      <c r="B91" s="13" t="s">
        <v>6</v>
      </c>
      <c r="C91" s="4" t="s">
        <v>143</v>
      </c>
      <c r="D91" s="6">
        <v>57000</v>
      </c>
    </row>
    <row r="92" spans="1:4" x14ac:dyDescent="0.3">
      <c r="A92" s="4" t="s">
        <v>144</v>
      </c>
      <c r="B92" s="13">
        <v>1</v>
      </c>
      <c r="C92" s="4" t="s">
        <v>145</v>
      </c>
      <c r="D92" s="6">
        <v>6250</v>
      </c>
    </row>
    <row r="93" spans="1:4" x14ac:dyDescent="0.3">
      <c r="A93" s="4" t="s">
        <v>146</v>
      </c>
      <c r="B93" s="13">
        <v>1</v>
      </c>
      <c r="C93" s="4" t="s">
        <v>147</v>
      </c>
      <c r="D93" s="6">
        <v>81015</v>
      </c>
    </row>
    <row r="94" spans="1:4" x14ac:dyDescent="0.3">
      <c r="A94" s="4" t="s">
        <v>146</v>
      </c>
      <c r="B94" s="13">
        <v>22</v>
      </c>
      <c r="C94" s="4" t="s">
        <v>148</v>
      </c>
      <c r="D94" s="6">
        <v>3650</v>
      </c>
    </row>
    <row r="95" spans="1:4" x14ac:dyDescent="0.3">
      <c r="A95" s="4" t="s">
        <v>149</v>
      </c>
      <c r="B95" s="13" t="s">
        <v>6</v>
      </c>
      <c r="C95" s="4" t="s">
        <v>150</v>
      </c>
      <c r="D95" s="6">
        <v>6045</v>
      </c>
    </row>
    <row r="96" spans="1:4" x14ac:dyDescent="0.3">
      <c r="A96" s="4" t="s">
        <v>149</v>
      </c>
      <c r="B96" s="13">
        <v>22</v>
      </c>
      <c r="C96" s="4" t="s">
        <v>151</v>
      </c>
      <c r="D96" s="6">
        <v>125</v>
      </c>
    </row>
    <row r="97" spans="1:5" x14ac:dyDescent="0.3">
      <c r="A97" s="4" t="s">
        <v>152</v>
      </c>
      <c r="B97" s="13" t="s">
        <v>6</v>
      </c>
      <c r="C97" s="4" t="s">
        <v>153</v>
      </c>
      <c r="D97" s="6">
        <v>550</v>
      </c>
      <c r="E97" s="40" t="s">
        <v>0</v>
      </c>
    </row>
    <row r="98" spans="1:5" x14ac:dyDescent="0.3">
      <c r="A98" s="4" t="s">
        <v>154</v>
      </c>
      <c r="B98" s="13">
        <v>1</v>
      </c>
      <c r="C98" s="4" t="s">
        <v>155</v>
      </c>
      <c r="D98" s="6">
        <v>148200</v>
      </c>
    </row>
    <row r="99" spans="1:5" x14ac:dyDescent="0.3">
      <c r="A99" s="4" t="s">
        <v>156</v>
      </c>
      <c r="B99" s="13" t="s">
        <v>6</v>
      </c>
      <c r="C99" s="4" t="s">
        <v>157</v>
      </c>
      <c r="D99" s="6">
        <v>1000</v>
      </c>
    </row>
    <row r="100" spans="1:5" x14ac:dyDescent="0.3">
      <c r="A100" s="4" t="s">
        <v>158</v>
      </c>
      <c r="B100" s="13" t="s">
        <v>6</v>
      </c>
      <c r="C100" s="4" t="s">
        <v>159</v>
      </c>
      <c r="D100" s="6">
        <v>25000</v>
      </c>
    </row>
    <row r="101" spans="1:5" x14ac:dyDescent="0.3">
      <c r="A101" s="4" t="s">
        <v>160</v>
      </c>
      <c r="B101" s="13" t="s">
        <v>6</v>
      </c>
      <c r="C101" s="4" t="s">
        <v>161</v>
      </c>
      <c r="D101" s="6">
        <v>1600</v>
      </c>
    </row>
    <row r="102" spans="1:5" x14ac:dyDescent="0.3">
      <c r="A102" s="4" t="s">
        <v>162</v>
      </c>
      <c r="B102" s="13" t="s">
        <v>6</v>
      </c>
      <c r="C102" s="4" t="s">
        <v>163</v>
      </c>
      <c r="D102" s="6">
        <v>5000</v>
      </c>
      <c r="E102" s="40" t="s">
        <v>0</v>
      </c>
    </row>
    <row r="103" spans="1:5" x14ac:dyDescent="0.3">
      <c r="A103" s="4" t="s">
        <v>164</v>
      </c>
      <c r="B103" s="13">
        <v>1</v>
      </c>
      <c r="C103" s="4" t="s">
        <v>165</v>
      </c>
      <c r="D103" s="6">
        <v>8000</v>
      </c>
    </row>
    <row r="104" spans="1:5" x14ac:dyDescent="0.3">
      <c r="A104" s="4" t="s">
        <v>166</v>
      </c>
      <c r="B104" s="13">
        <v>1</v>
      </c>
      <c r="C104" s="4" t="s">
        <v>167</v>
      </c>
      <c r="D104" s="6">
        <v>6000</v>
      </c>
    </row>
    <row r="105" spans="1:5" x14ac:dyDescent="0.3">
      <c r="A105" s="4" t="s">
        <v>168</v>
      </c>
      <c r="B105" s="13" t="s">
        <v>6</v>
      </c>
      <c r="C105" s="4" t="s">
        <v>169</v>
      </c>
      <c r="D105" s="6">
        <v>1500</v>
      </c>
    </row>
    <row r="106" spans="1:5" x14ac:dyDescent="0.3">
      <c r="A106" s="4" t="s">
        <v>171</v>
      </c>
      <c r="B106" s="13" t="s">
        <v>6</v>
      </c>
      <c r="C106" s="4" t="s">
        <v>172</v>
      </c>
      <c r="D106" s="6">
        <v>4557</v>
      </c>
    </row>
    <row r="107" spans="1:5" x14ac:dyDescent="0.3">
      <c r="A107" s="4" t="s">
        <v>171</v>
      </c>
      <c r="B107" s="13">
        <v>4</v>
      </c>
      <c r="C107" s="4" t="s">
        <v>174</v>
      </c>
      <c r="D107" s="6">
        <v>2042</v>
      </c>
    </row>
    <row r="108" spans="1:5" x14ac:dyDescent="0.3">
      <c r="A108" s="4" t="s">
        <v>171</v>
      </c>
      <c r="B108" s="13">
        <v>22</v>
      </c>
      <c r="C108" s="4" t="s">
        <v>170</v>
      </c>
      <c r="D108" s="6">
        <v>26</v>
      </c>
    </row>
    <row r="109" spans="1:5" x14ac:dyDescent="0.3">
      <c r="A109" s="4" t="s">
        <v>175</v>
      </c>
      <c r="B109" s="13" t="s">
        <v>6</v>
      </c>
      <c r="C109" s="4" t="s">
        <v>176</v>
      </c>
      <c r="D109" s="6">
        <v>2000</v>
      </c>
    </row>
    <row r="110" spans="1:5" x14ac:dyDescent="0.3">
      <c r="A110" s="4" t="s">
        <v>177</v>
      </c>
      <c r="B110" s="13" t="s">
        <v>6</v>
      </c>
      <c r="C110" s="4" t="s">
        <v>178</v>
      </c>
      <c r="D110" s="6">
        <v>1500</v>
      </c>
    </row>
    <row r="111" spans="1:5" x14ac:dyDescent="0.3">
      <c r="A111" s="4" t="s">
        <v>179</v>
      </c>
      <c r="B111" s="13" t="s">
        <v>6</v>
      </c>
      <c r="C111" s="4" t="s">
        <v>180</v>
      </c>
      <c r="D111" s="6">
        <v>15000</v>
      </c>
    </row>
    <row r="112" spans="1:5" x14ac:dyDescent="0.3">
      <c r="A112" s="11" t="s">
        <v>181</v>
      </c>
      <c r="B112" s="13">
        <v>1</v>
      </c>
      <c r="C112" s="11" t="s">
        <v>182</v>
      </c>
      <c r="D112" s="6">
        <v>3000</v>
      </c>
    </row>
    <row r="113" spans="1:4" x14ac:dyDescent="0.3">
      <c r="A113" s="4" t="s">
        <v>183</v>
      </c>
      <c r="B113" s="13" t="s">
        <v>6</v>
      </c>
      <c r="C113" s="4" t="s">
        <v>184</v>
      </c>
      <c r="D113" s="6">
        <v>153208</v>
      </c>
    </row>
    <row r="114" spans="1:4" x14ac:dyDescent="0.3">
      <c r="A114" s="4" t="s">
        <v>185</v>
      </c>
      <c r="B114" s="13">
        <v>1</v>
      </c>
      <c r="C114" s="4" t="s">
        <v>186</v>
      </c>
      <c r="D114" s="6">
        <v>25314</v>
      </c>
    </row>
    <row r="115" spans="1:4" x14ac:dyDescent="0.3">
      <c r="A115" s="4" t="s">
        <v>185</v>
      </c>
      <c r="B115" s="13" t="s">
        <v>62</v>
      </c>
      <c r="C115" s="4" t="s">
        <v>187</v>
      </c>
      <c r="D115" s="6">
        <v>31498</v>
      </c>
    </row>
    <row r="116" spans="1:4" x14ac:dyDescent="0.3">
      <c r="A116" s="4" t="s">
        <v>188</v>
      </c>
      <c r="B116" s="13" t="s">
        <v>6</v>
      </c>
      <c r="C116" s="4" t="s">
        <v>189</v>
      </c>
      <c r="D116" s="6">
        <v>16508</v>
      </c>
    </row>
    <row r="117" spans="1:4" x14ac:dyDescent="0.3">
      <c r="A117" s="4" t="s">
        <v>190</v>
      </c>
      <c r="B117" s="13" t="s">
        <v>6</v>
      </c>
      <c r="C117" s="4" t="s">
        <v>191</v>
      </c>
      <c r="D117" s="6">
        <v>1155</v>
      </c>
    </row>
    <row r="118" spans="1:4" x14ac:dyDescent="0.3">
      <c r="A118" s="4" t="s">
        <v>192</v>
      </c>
      <c r="B118" s="13">
        <v>1</v>
      </c>
      <c r="C118" s="4" t="s">
        <v>193</v>
      </c>
      <c r="D118" s="6">
        <v>103</v>
      </c>
    </row>
    <row r="119" spans="1:4" x14ac:dyDescent="0.3">
      <c r="A119" s="4" t="s">
        <v>194</v>
      </c>
      <c r="B119" s="13" t="s">
        <v>6</v>
      </c>
      <c r="C119" s="4" t="s">
        <v>195</v>
      </c>
      <c r="D119" s="6">
        <v>31500</v>
      </c>
    </row>
    <row r="120" spans="1:4" x14ac:dyDescent="0.3">
      <c r="A120" s="4" t="s">
        <v>196</v>
      </c>
      <c r="B120" s="13" t="s">
        <v>6</v>
      </c>
      <c r="C120" s="4" t="s">
        <v>197</v>
      </c>
      <c r="D120" s="6">
        <v>3500</v>
      </c>
    </row>
    <row r="121" spans="1:4" x14ac:dyDescent="0.3">
      <c r="A121" s="4" t="s">
        <v>196</v>
      </c>
      <c r="B121" s="13">
        <v>30</v>
      </c>
      <c r="C121" s="4" t="s">
        <v>197</v>
      </c>
      <c r="D121" s="6">
        <v>2530</v>
      </c>
    </row>
    <row r="122" spans="1:4" x14ac:dyDescent="0.3">
      <c r="A122" s="4" t="s">
        <v>198</v>
      </c>
      <c r="B122" s="13">
        <v>1</v>
      </c>
      <c r="C122" s="4" t="s">
        <v>199</v>
      </c>
      <c r="D122" s="6">
        <v>2900</v>
      </c>
    </row>
    <row r="123" spans="1:4" x14ac:dyDescent="0.3">
      <c r="A123" s="4" t="s">
        <v>200</v>
      </c>
      <c r="B123" s="13">
        <v>1</v>
      </c>
      <c r="C123" s="4" t="s">
        <v>201</v>
      </c>
      <c r="D123" s="6">
        <v>1500</v>
      </c>
    </row>
    <row r="124" spans="1:4" x14ac:dyDescent="0.3">
      <c r="A124" s="4" t="s">
        <v>202</v>
      </c>
      <c r="B124" s="13" t="s">
        <v>6</v>
      </c>
      <c r="C124" s="4" t="s">
        <v>203</v>
      </c>
      <c r="D124" s="6">
        <v>35447</v>
      </c>
    </row>
    <row r="125" spans="1:4" ht="13.8" customHeight="1" x14ac:dyDescent="0.3">
      <c r="A125" s="4" t="s">
        <v>204</v>
      </c>
      <c r="B125" s="13">
        <v>31</v>
      </c>
      <c r="C125" s="4" t="s">
        <v>205</v>
      </c>
      <c r="D125" s="6">
        <v>15000</v>
      </c>
    </row>
    <row r="126" spans="1:4" x14ac:dyDescent="0.3">
      <c r="A126" s="11" t="s">
        <v>206</v>
      </c>
      <c r="B126" s="13">
        <v>31</v>
      </c>
      <c r="C126" s="11" t="s">
        <v>207</v>
      </c>
      <c r="D126" s="6">
        <v>17770</v>
      </c>
    </row>
    <row r="127" spans="1:4" x14ac:dyDescent="0.3">
      <c r="A127" s="4" t="s">
        <v>208</v>
      </c>
      <c r="B127" s="13" t="s">
        <v>6</v>
      </c>
      <c r="C127" s="4" t="s">
        <v>209</v>
      </c>
      <c r="D127" s="6">
        <v>3900</v>
      </c>
    </row>
    <row r="128" spans="1:4" x14ac:dyDescent="0.3">
      <c r="A128" s="4" t="s">
        <v>208</v>
      </c>
      <c r="B128" s="13">
        <v>31</v>
      </c>
      <c r="C128" s="4" t="s">
        <v>210</v>
      </c>
      <c r="D128" s="6">
        <v>3308</v>
      </c>
    </row>
    <row r="129" spans="1:5" x14ac:dyDescent="0.3">
      <c r="A129" s="4" t="s">
        <v>211</v>
      </c>
      <c r="B129" s="13" t="s">
        <v>6</v>
      </c>
      <c r="C129" s="4" t="s">
        <v>212</v>
      </c>
      <c r="D129" s="6">
        <v>273</v>
      </c>
    </row>
    <row r="130" spans="1:5" x14ac:dyDescent="0.3">
      <c r="A130" s="4" t="s">
        <v>211</v>
      </c>
      <c r="B130" s="13">
        <v>31</v>
      </c>
      <c r="C130" s="4" t="s">
        <v>213</v>
      </c>
      <c r="D130" s="6">
        <v>110</v>
      </c>
    </row>
    <row r="131" spans="1:5" x14ac:dyDescent="0.3">
      <c r="A131" s="4" t="s">
        <v>214</v>
      </c>
      <c r="B131" s="13" t="s">
        <v>6</v>
      </c>
      <c r="C131" s="4" t="s">
        <v>215</v>
      </c>
      <c r="D131" s="6">
        <v>25</v>
      </c>
    </row>
    <row r="132" spans="1:5" x14ac:dyDescent="0.3">
      <c r="A132" s="4" t="s">
        <v>214</v>
      </c>
      <c r="B132" s="13">
        <v>31</v>
      </c>
      <c r="C132" s="4" t="s">
        <v>216</v>
      </c>
      <c r="D132" s="6">
        <v>10</v>
      </c>
    </row>
    <row r="133" spans="1:5" x14ac:dyDescent="0.3">
      <c r="A133" s="4" t="s">
        <v>217</v>
      </c>
      <c r="B133" s="13">
        <v>1</v>
      </c>
      <c r="C133" s="4" t="s">
        <v>218</v>
      </c>
      <c r="D133" s="6">
        <v>1200</v>
      </c>
    </row>
    <row r="134" spans="1:5" x14ac:dyDescent="0.3">
      <c r="A134" s="4" t="s">
        <v>219</v>
      </c>
      <c r="B134" s="13">
        <v>31</v>
      </c>
      <c r="C134" s="4" t="s">
        <v>220</v>
      </c>
      <c r="D134" s="6">
        <v>1496</v>
      </c>
    </row>
    <row r="135" spans="1:5" x14ac:dyDescent="0.3">
      <c r="A135" s="4" t="s">
        <v>221</v>
      </c>
      <c r="B135" s="13">
        <v>1</v>
      </c>
      <c r="C135" s="4" t="s">
        <v>222</v>
      </c>
      <c r="D135" s="6">
        <v>150</v>
      </c>
    </row>
    <row r="136" spans="1:5" x14ac:dyDescent="0.3">
      <c r="A136" s="4" t="s">
        <v>221</v>
      </c>
      <c r="B136" s="13">
        <v>31</v>
      </c>
      <c r="C136" s="4" t="s">
        <v>223</v>
      </c>
      <c r="D136" s="6">
        <v>16180</v>
      </c>
      <c r="E136" s="40" t="s">
        <v>0</v>
      </c>
    </row>
    <row r="137" spans="1:5" x14ac:dyDescent="0.3">
      <c r="A137" s="4" t="s">
        <v>224</v>
      </c>
      <c r="B137" s="13" t="s">
        <v>6</v>
      </c>
      <c r="C137" s="4" t="s">
        <v>225</v>
      </c>
      <c r="D137" s="6">
        <v>25044</v>
      </c>
    </row>
    <row r="138" spans="1:5" x14ac:dyDescent="0.3">
      <c r="A138" s="4" t="s">
        <v>226</v>
      </c>
      <c r="B138" s="13" t="s">
        <v>6</v>
      </c>
      <c r="C138" s="4" t="s">
        <v>227</v>
      </c>
      <c r="D138" s="6">
        <v>2825</v>
      </c>
    </row>
    <row r="139" spans="1:5" x14ac:dyDescent="0.3">
      <c r="A139" s="4" t="s">
        <v>228</v>
      </c>
      <c r="B139" s="13" t="s">
        <v>6</v>
      </c>
      <c r="C139" s="4" t="s">
        <v>229</v>
      </c>
      <c r="D139" s="6">
        <v>1510</v>
      </c>
    </row>
    <row r="140" spans="1:5" x14ac:dyDescent="0.3">
      <c r="A140" s="4" t="s">
        <v>230</v>
      </c>
      <c r="B140" s="13" t="s">
        <v>6</v>
      </c>
      <c r="C140" s="4" t="s">
        <v>231</v>
      </c>
      <c r="D140" s="6">
        <v>850</v>
      </c>
    </row>
    <row r="141" spans="1:5" x14ac:dyDescent="0.3">
      <c r="A141" s="4" t="s">
        <v>232</v>
      </c>
      <c r="B141" s="13" t="s">
        <v>6</v>
      </c>
      <c r="C141" s="4" t="s">
        <v>233</v>
      </c>
      <c r="D141" s="6">
        <v>1695</v>
      </c>
    </row>
    <row r="142" spans="1:5" x14ac:dyDescent="0.3">
      <c r="A142" s="4" t="s">
        <v>234</v>
      </c>
      <c r="B142" s="13" t="s">
        <v>6</v>
      </c>
      <c r="C142" s="4" t="s">
        <v>235</v>
      </c>
      <c r="D142" s="6">
        <v>250</v>
      </c>
    </row>
    <row r="143" spans="1:5" x14ac:dyDescent="0.3">
      <c r="A143" s="4" t="s">
        <v>236</v>
      </c>
      <c r="B143" s="13" t="s">
        <v>6</v>
      </c>
      <c r="C143" s="4" t="s">
        <v>237</v>
      </c>
      <c r="D143" s="6">
        <v>377</v>
      </c>
    </row>
    <row r="144" spans="1:5" x14ac:dyDescent="0.3">
      <c r="A144" s="4" t="s">
        <v>238</v>
      </c>
      <c r="B144" s="13" t="s">
        <v>6</v>
      </c>
      <c r="C144" s="4" t="s">
        <v>239</v>
      </c>
      <c r="D144" s="6">
        <v>1260</v>
      </c>
    </row>
    <row r="145" spans="1:5" x14ac:dyDescent="0.3">
      <c r="A145" s="4" t="s">
        <v>240</v>
      </c>
      <c r="B145" s="13" t="s">
        <v>6</v>
      </c>
      <c r="C145" s="4" t="s">
        <v>241</v>
      </c>
      <c r="D145" s="6">
        <v>1507</v>
      </c>
    </row>
    <row r="146" spans="1:5" x14ac:dyDescent="0.3">
      <c r="A146" s="4" t="s">
        <v>242</v>
      </c>
      <c r="B146" s="13" t="s">
        <v>6</v>
      </c>
      <c r="C146" s="4" t="s">
        <v>243</v>
      </c>
      <c r="D146" s="6">
        <v>755</v>
      </c>
    </row>
    <row r="147" spans="1:5" x14ac:dyDescent="0.3">
      <c r="A147" s="4" t="s">
        <v>244</v>
      </c>
      <c r="B147" s="13" t="s">
        <v>6</v>
      </c>
      <c r="C147" s="4" t="s">
        <v>245</v>
      </c>
      <c r="D147" s="6">
        <v>755</v>
      </c>
    </row>
    <row r="148" spans="1:5" x14ac:dyDescent="0.3">
      <c r="A148" s="4" t="s">
        <v>246</v>
      </c>
      <c r="B148" s="13" t="s">
        <v>6</v>
      </c>
      <c r="C148" s="4" t="s">
        <v>247</v>
      </c>
      <c r="D148" s="6">
        <v>190</v>
      </c>
    </row>
    <row r="149" spans="1:5" x14ac:dyDescent="0.3">
      <c r="A149" s="4" t="s">
        <v>248</v>
      </c>
      <c r="B149" s="13" t="s">
        <v>6</v>
      </c>
      <c r="C149" s="4" t="s">
        <v>249</v>
      </c>
      <c r="D149" s="6">
        <v>380</v>
      </c>
    </row>
    <row r="150" spans="1:5" x14ac:dyDescent="0.3">
      <c r="A150" s="4" t="s">
        <v>250</v>
      </c>
      <c r="B150" s="13" t="s">
        <v>6</v>
      </c>
      <c r="C150" s="4" t="s">
        <v>251</v>
      </c>
      <c r="D150" s="6">
        <v>2075</v>
      </c>
    </row>
    <row r="151" spans="1:5" x14ac:dyDescent="0.3">
      <c r="A151" s="4" t="s">
        <v>252</v>
      </c>
      <c r="B151" s="13" t="s">
        <v>6</v>
      </c>
      <c r="C151" s="4" t="s">
        <v>253</v>
      </c>
      <c r="D151" s="6">
        <v>1950</v>
      </c>
    </row>
    <row r="152" spans="1:5" x14ac:dyDescent="0.3">
      <c r="A152" s="4" t="s">
        <v>254</v>
      </c>
      <c r="B152" s="13">
        <v>1</v>
      </c>
      <c r="C152" s="4" t="s">
        <v>255</v>
      </c>
      <c r="D152" s="6">
        <v>150</v>
      </c>
    </row>
    <row r="153" spans="1:5" x14ac:dyDescent="0.3">
      <c r="A153" s="4" t="s">
        <v>256</v>
      </c>
      <c r="B153" s="13">
        <v>1</v>
      </c>
      <c r="C153" s="4" t="s">
        <v>257</v>
      </c>
      <c r="D153" s="6">
        <v>1000</v>
      </c>
    </row>
    <row r="154" spans="1:5" x14ac:dyDescent="0.3">
      <c r="A154" s="4" t="s">
        <v>258</v>
      </c>
      <c r="B154" s="13" t="s">
        <v>6</v>
      </c>
      <c r="C154" s="4" t="s">
        <v>259</v>
      </c>
      <c r="D154" s="6">
        <v>8000</v>
      </c>
    </row>
    <row r="155" spans="1:5" x14ac:dyDescent="0.3">
      <c r="A155" s="4" t="s">
        <v>260</v>
      </c>
      <c r="B155" s="13" t="s">
        <v>6</v>
      </c>
      <c r="C155" s="4" t="s">
        <v>261</v>
      </c>
      <c r="D155" s="6">
        <v>1500</v>
      </c>
    </row>
    <row r="156" spans="1:5" x14ac:dyDescent="0.3">
      <c r="A156" s="4" t="s">
        <v>262</v>
      </c>
      <c r="B156" s="13">
        <v>1</v>
      </c>
      <c r="C156" s="4" t="s">
        <v>263</v>
      </c>
      <c r="D156" s="6">
        <v>350</v>
      </c>
    </row>
    <row r="157" spans="1:5" x14ac:dyDescent="0.3">
      <c r="A157" s="4" t="s">
        <v>264</v>
      </c>
      <c r="B157" s="13" t="s">
        <v>6</v>
      </c>
      <c r="C157" s="4" t="s">
        <v>265</v>
      </c>
      <c r="D157" s="6">
        <v>7000</v>
      </c>
    </row>
    <row r="158" spans="1:5" x14ac:dyDescent="0.3">
      <c r="A158" s="4" t="s">
        <v>266</v>
      </c>
      <c r="B158" s="13" t="s">
        <v>6</v>
      </c>
      <c r="C158" s="4" t="s">
        <v>267</v>
      </c>
      <c r="D158" s="6">
        <v>1500</v>
      </c>
    </row>
    <row r="159" spans="1:5" x14ac:dyDescent="0.3">
      <c r="A159" s="4" t="s">
        <v>268</v>
      </c>
      <c r="B159" s="13" t="s">
        <v>6</v>
      </c>
      <c r="C159" s="4" t="s">
        <v>269</v>
      </c>
      <c r="D159" s="6">
        <v>3000</v>
      </c>
    </row>
    <row r="160" spans="1:5" x14ac:dyDescent="0.3">
      <c r="A160" s="4" t="s">
        <v>270</v>
      </c>
      <c r="B160" s="13" t="s">
        <v>6</v>
      </c>
      <c r="C160" s="4" t="s">
        <v>271</v>
      </c>
      <c r="D160" s="6">
        <v>755</v>
      </c>
      <c r="E160" s="40" t="s">
        <v>0</v>
      </c>
    </row>
    <row r="161" spans="1:5" x14ac:dyDescent="0.3">
      <c r="A161" s="4" t="s">
        <v>272</v>
      </c>
      <c r="B161" s="13" t="s">
        <v>6</v>
      </c>
      <c r="C161" s="4" t="s">
        <v>273</v>
      </c>
      <c r="D161" s="6">
        <v>80</v>
      </c>
      <c r="E161" s="40" t="s">
        <v>0</v>
      </c>
    </row>
    <row r="162" spans="1:5" x14ac:dyDescent="0.3">
      <c r="A162" s="4" t="s">
        <v>274</v>
      </c>
      <c r="B162" s="13" t="s">
        <v>6</v>
      </c>
      <c r="C162" s="4" t="s">
        <v>275</v>
      </c>
      <c r="D162" s="6">
        <v>6</v>
      </c>
    </row>
    <row r="163" spans="1:5" x14ac:dyDescent="0.3">
      <c r="A163" s="4" t="s">
        <v>276</v>
      </c>
      <c r="B163" s="13" t="s">
        <v>6</v>
      </c>
      <c r="C163" s="4" t="s">
        <v>277</v>
      </c>
      <c r="D163" s="6">
        <v>170000</v>
      </c>
    </row>
    <row r="164" spans="1:5" x14ac:dyDescent="0.3">
      <c r="A164" s="8" t="s">
        <v>278</v>
      </c>
      <c r="B164" s="16"/>
      <c r="C164" s="8" t="s">
        <v>279</v>
      </c>
      <c r="D164" s="10">
        <v>50000</v>
      </c>
    </row>
    <row r="165" spans="1:5" x14ac:dyDescent="0.3">
      <c r="A165" s="11" t="s">
        <v>280</v>
      </c>
      <c r="B165" s="13">
        <v>1</v>
      </c>
      <c r="C165" s="11" t="s">
        <v>281</v>
      </c>
      <c r="D165" s="6">
        <v>41306</v>
      </c>
    </row>
    <row r="166" spans="1:5" x14ac:dyDescent="0.3">
      <c r="A166" s="11" t="s">
        <v>282</v>
      </c>
      <c r="B166" s="13">
        <v>1</v>
      </c>
      <c r="C166" s="11" t="s">
        <v>283</v>
      </c>
      <c r="D166" s="6">
        <v>4475</v>
      </c>
    </row>
    <row r="167" spans="1:5" x14ac:dyDescent="0.3">
      <c r="A167" s="11" t="s">
        <v>284</v>
      </c>
      <c r="B167" s="13">
        <v>1</v>
      </c>
      <c r="C167" s="11" t="s">
        <v>285</v>
      </c>
      <c r="D167" s="6">
        <v>313</v>
      </c>
    </row>
    <row r="168" spans="1:5" x14ac:dyDescent="0.3">
      <c r="A168" s="11" t="s">
        <v>286</v>
      </c>
      <c r="B168" s="13">
        <v>1</v>
      </c>
      <c r="C168" s="11" t="s">
        <v>287</v>
      </c>
      <c r="D168" s="6">
        <v>35</v>
      </c>
    </row>
    <row r="169" spans="1:5" x14ac:dyDescent="0.3">
      <c r="A169" s="11" t="s">
        <v>288</v>
      </c>
      <c r="B169" s="13">
        <v>1</v>
      </c>
      <c r="C169" s="11" t="s">
        <v>289</v>
      </c>
      <c r="D169" s="6">
        <v>10500</v>
      </c>
    </row>
    <row r="170" spans="1:5" x14ac:dyDescent="0.3">
      <c r="A170" s="11" t="s">
        <v>290</v>
      </c>
      <c r="B170" s="13">
        <v>1</v>
      </c>
      <c r="C170" s="11" t="s">
        <v>291</v>
      </c>
      <c r="D170" s="6">
        <v>150</v>
      </c>
    </row>
    <row r="171" spans="1:5" x14ac:dyDescent="0.3">
      <c r="A171" s="11" t="s">
        <v>292</v>
      </c>
      <c r="B171" s="13">
        <v>1</v>
      </c>
      <c r="C171" s="11" t="s">
        <v>293</v>
      </c>
      <c r="D171" s="6">
        <v>475</v>
      </c>
    </row>
    <row r="172" spans="1:5" x14ac:dyDescent="0.3">
      <c r="A172" s="4" t="s">
        <v>294</v>
      </c>
      <c r="B172" s="13" t="s">
        <v>6</v>
      </c>
      <c r="C172" s="4" t="s">
        <v>295</v>
      </c>
      <c r="D172" s="6">
        <v>17800</v>
      </c>
      <c r="E172" s="40" t="s">
        <v>0</v>
      </c>
    </row>
    <row r="173" spans="1:5" x14ac:dyDescent="0.3">
      <c r="A173" s="4" t="s">
        <v>294</v>
      </c>
      <c r="B173" s="13" t="s">
        <v>50</v>
      </c>
      <c r="C173" s="4" t="s">
        <v>296</v>
      </c>
      <c r="D173" s="6">
        <v>19275</v>
      </c>
    </row>
    <row r="174" spans="1:5" x14ac:dyDescent="0.3">
      <c r="A174" s="4" t="s">
        <v>297</v>
      </c>
      <c r="B174" s="13" t="s">
        <v>6</v>
      </c>
      <c r="C174" s="4" t="s">
        <v>298</v>
      </c>
      <c r="D174" s="6">
        <v>3000</v>
      </c>
    </row>
    <row r="175" spans="1:5" x14ac:dyDescent="0.3">
      <c r="A175" s="4" t="s">
        <v>299</v>
      </c>
      <c r="B175" s="13">
        <v>1</v>
      </c>
      <c r="C175" s="4" t="s">
        <v>300</v>
      </c>
      <c r="D175" s="6">
        <v>500</v>
      </c>
    </row>
    <row r="176" spans="1:5" x14ac:dyDescent="0.3">
      <c r="A176" s="4" t="s">
        <v>301</v>
      </c>
      <c r="B176" s="13" t="s">
        <v>6</v>
      </c>
      <c r="C176" s="4" t="s">
        <v>302</v>
      </c>
      <c r="D176" s="6">
        <v>40628</v>
      </c>
    </row>
    <row r="177" spans="1:4" x14ac:dyDescent="0.3">
      <c r="A177" s="4" t="s">
        <v>303</v>
      </c>
      <c r="B177" s="13" t="s">
        <v>6</v>
      </c>
      <c r="C177" s="4" t="s">
        <v>304</v>
      </c>
      <c r="D177" s="6">
        <v>4405</v>
      </c>
    </row>
    <row r="178" spans="1:4" x14ac:dyDescent="0.3">
      <c r="A178" s="4" t="s">
        <v>305</v>
      </c>
      <c r="B178" s="13" t="s">
        <v>6</v>
      </c>
      <c r="C178" s="4" t="s">
        <v>306</v>
      </c>
      <c r="D178" s="6">
        <v>310</v>
      </c>
    </row>
    <row r="179" spans="1:4" x14ac:dyDescent="0.3">
      <c r="A179" s="4" t="s">
        <v>307</v>
      </c>
      <c r="B179" s="13" t="s">
        <v>6</v>
      </c>
      <c r="C179" s="4" t="s">
        <v>308</v>
      </c>
      <c r="D179" s="6">
        <v>35</v>
      </c>
    </row>
    <row r="180" spans="1:4" x14ac:dyDescent="0.3">
      <c r="A180" s="4" t="s">
        <v>309</v>
      </c>
      <c r="B180" s="13" t="s">
        <v>6</v>
      </c>
      <c r="C180" s="4" t="s">
        <v>310</v>
      </c>
      <c r="D180" s="6">
        <v>1200</v>
      </c>
    </row>
    <row r="181" spans="1:4" x14ac:dyDescent="0.3">
      <c r="A181" s="17" t="s">
        <v>311</v>
      </c>
      <c r="B181" s="18" t="s">
        <v>6</v>
      </c>
      <c r="C181" s="17" t="s">
        <v>312</v>
      </c>
      <c r="D181" s="7">
        <v>150</v>
      </c>
    </row>
    <row r="182" spans="1:4" x14ac:dyDescent="0.3">
      <c r="A182" s="4" t="s">
        <v>311</v>
      </c>
      <c r="B182" s="19">
        <v>30</v>
      </c>
      <c r="C182" s="4" t="s">
        <v>313</v>
      </c>
      <c r="D182" s="6">
        <v>1444</v>
      </c>
    </row>
    <row r="183" spans="1:4" x14ac:dyDescent="0.3">
      <c r="A183" s="4" t="s">
        <v>314</v>
      </c>
      <c r="B183" s="13">
        <v>30</v>
      </c>
      <c r="C183" s="4" t="s">
        <v>315</v>
      </c>
      <c r="D183" s="6">
        <v>0</v>
      </c>
    </row>
    <row r="184" spans="1:4" x14ac:dyDescent="0.3">
      <c r="A184" s="4" t="s">
        <v>316</v>
      </c>
      <c r="B184" s="13">
        <v>1</v>
      </c>
      <c r="C184" s="4" t="s">
        <v>317</v>
      </c>
      <c r="D184" s="6">
        <v>180</v>
      </c>
    </row>
    <row r="185" spans="1:4" x14ac:dyDescent="0.3">
      <c r="A185" s="4" t="s">
        <v>318</v>
      </c>
      <c r="B185" s="13">
        <v>1</v>
      </c>
      <c r="C185" s="4" t="s">
        <v>319</v>
      </c>
      <c r="D185" s="6">
        <v>100</v>
      </c>
    </row>
    <row r="186" spans="1:4" x14ac:dyDescent="0.3">
      <c r="A186" s="4" t="s">
        <v>320</v>
      </c>
      <c r="B186" s="13">
        <v>1</v>
      </c>
      <c r="C186" s="4" t="s">
        <v>321</v>
      </c>
      <c r="D186" s="6">
        <v>15</v>
      </c>
    </row>
    <row r="187" spans="1:4" x14ac:dyDescent="0.3">
      <c r="A187" s="4" t="s">
        <v>322</v>
      </c>
      <c r="B187" s="13">
        <v>1</v>
      </c>
      <c r="C187" s="4" t="s">
        <v>323</v>
      </c>
      <c r="D187" s="6">
        <v>5</v>
      </c>
    </row>
    <row r="188" spans="1:4" x14ac:dyDescent="0.3">
      <c r="A188" s="4" t="s">
        <v>324</v>
      </c>
      <c r="B188" s="13" t="s">
        <v>6</v>
      </c>
      <c r="C188" s="4" t="s">
        <v>325</v>
      </c>
      <c r="D188" s="6">
        <v>2000</v>
      </c>
    </row>
    <row r="189" spans="1:4" x14ac:dyDescent="0.3">
      <c r="A189" s="4" t="s">
        <v>326</v>
      </c>
      <c r="B189" s="13" t="s">
        <v>6</v>
      </c>
      <c r="C189" s="4" t="s">
        <v>327</v>
      </c>
      <c r="D189" s="6">
        <v>1300</v>
      </c>
    </row>
    <row r="190" spans="1:4" x14ac:dyDescent="0.3">
      <c r="A190" s="4" t="s">
        <v>587</v>
      </c>
      <c r="B190" s="13">
        <v>1</v>
      </c>
      <c r="C190" s="4" t="s">
        <v>588</v>
      </c>
      <c r="D190" s="6">
        <v>500</v>
      </c>
    </row>
    <row r="191" spans="1:4" x14ac:dyDescent="0.3">
      <c r="A191" s="4" t="s">
        <v>589</v>
      </c>
      <c r="B191" s="13">
        <v>1</v>
      </c>
      <c r="C191" s="4" t="s">
        <v>590</v>
      </c>
      <c r="D191" s="6">
        <v>55</v>
      </c>
    </row>
    <row r="192" spans="1:4" x14ac:dyDescent="0.3">
      <c r="A192" s="4" t="s">
        <v>591</v>
      </c>
      <c r="B192" s="13">
        <v>1</v>
      </c>
      <c r="C192" s="4" t="s">
        <v>592</v>
      </c>
      <c r="D192" s="6">
        <v>5</v>
      </c>
    </row>
    <row r="193" spans="1:5" x14ac:dyDescent="0.3">
      <c r="A193" s="4" t="s">
        <v>328</v>
      </c>
      <c r="B193" s="13" t="s">
        <v>6</v>
      </c>
      <c r="C193" s="4" t="s">
        <v>329</v>
      </c>
      <c r="D193" s="6">
        <v>4000</v>
      </c>
    </row>
    <row r="194" spans="1:5" x14ac:dyDescent="0.3">
      <c r="A194" s="4" t="s">
        <v>328</v>
      </c>
      <c r="B194" s="13">
        <v>30</v>
      </c>
      <c r="C194" s="4" t="s">
        <v>331</v>
      </c>
      <c r="D194" s="6">
        <v>4845</v>
      </c>
    </row>
    <row r="195" spans="1:5" x14ac:dyDescent="0.3">
      <c r="A195" s="4" t="s">
        <v>328</v>
      </c>
      <c r="B195" s="13">
        <v>26</v>
      </c>
      <c r="C195" s="4" t="s">
        <v>330</v>
      </c>
      <c r="D195" s="6">
        <v>6091</v>
      </c>
    </row>
    <row r="196" spans="1:5" x14ac:dyDescent="0.3">
      <c r="A196" s="4" t="s">
        <v>332</v>
      </c>
      <c r="B196" s="13">
        <v>1</v>
      </c>
      <c r="C196" s="4" t="s">
        <v>333</v>
      </c>
      <c r="D196" s="6">
        <v>2000</v>
      </c>
    </row>
    <row r="197" spans="1:5" x14ac:dyDescent="0.3">
      <c r="A197" s="4" t="s">
        <v>334</v>
      </c>
      <c r="B197" s="13" t="s">
        <v>6</v>
      </c>
      <c r="C197" s="4" t="s">
        <v>335</v>
      </c>
      <c r="D197" s="6">
        <v>2260</v>
      </c>
      <c r="E197" s="40" t="s">
        <v>0</v>
      </c>
    </row>
    <row r="198" spans="1:5" x14ac:dyDescent="0.3">
      <c r="A198" s="4" t="s">
        <v>336</v>
      </c>
      <c r="B198" s="13" t="s">
        <v>6</v>
      </c>
      <c r="C198" s="4" t="s">
        <v>337</v>
      </c>
      <c r="D198" s="6">
        <v>238</v>
      </c>
    </row>
    <row r="199" spans="1:5" x14ac:dyDescent="0.3">
      <c r="A199" s="4" t="s">
        <v>338</v>
      </c>
      <c r="B199" s="13" t="s">
        <v>6</v>
      </c>
      <c r="C199" s="4" t="s">
        <v>339</v>
      </c>
      <c r="D199" s="6">
        <v>17</v>
      </c>
    </row>
    <row r="200" spans="1:5" x14ac:dyDescent="0.3">
      <c r="A200" s="4" t="s">
        <v>340</v>
      </c>
      <c r="B200" s="13">
        <v>1</v>
      </c>
      <c r="C200" s="4" t="s">
        <v>341</v>
      </c>
      <c r="D200" s="6">
        <v>1500</v>
      </c>
      <c r="E200" s="40" t="s">
        <v>0</v>
      </c>
    </row>
    <row r="201" spans="1:5" x14ac:dyDescent="0.3">
      <c r="A201" s="4" t="s">
        <v>342</v>
      </c>
      <c r="B201" s="13" t="s">
        <v>6</v>
      </c>
      <c r="C201" s="4" t="s">
        <v>343</v>
      </c>
      <c r="D201" s="6">
        <v>9650</v>
      </c>
    </row>
    <row r="202" spans="1:5" x14ac:dyDescent="0.3">
      <c r="A202" s="11" t="s">
        <v>344</v>
      </c>
      <c r="B202" s="13">
        <v>1</v>
      </c>
      <c r="C202" s="11" t="s">
        <v>345</v>
      </c>
      <c r="D202" s="6">
        <v>18000</v>
      </c>
      <c r="E202" s="40" t="s">
        <v>0</v>
      </c>
    </row>
    <row r="203" spans="1:5" x14ac:dyDescent="0.3">
      <c r="A203" s="4" t="s">
        <v>346</v>
      </c>
      <c r="B203" s="13">
        <v>1</v>
      </c>
      <c r="C203" s="4" t="s">
        <v>347</v>
      </c>
      <c r="D203" s="6">
        <v>9000</v>
      </c>
      <c r="E203" s="40" t="s">
        <v>0</v>
      </c>
    </row>
    <row r="204" spans="1:5" x14ac:dyDescent="0.3">
      <c r="A204" s="4" t="s">
        <v>348</v>
      </c>
      <c r="B204" s="13" t="s">
        <v>6</v>
      </c>
      <c r="C204" s="4" t="s">
        <v>349</v>
      </c>
      <c r="D204" s="6">
        <v>2000</v>
      </c>
    </row>
    <row r="205" spans="1:5" x14ac:dyDescent="0.3">
      <c r="A205" s="11" t="s">
        <v>350</v>
      </c>
      <c r="B205" s="13">
        <v>1</v>
      </c>
      <c r="C205" s="11" t="s">
        <v>351</v>
      </c>
      <c r="D205" s="6">
        <v>60000</v>
      </c>
    </row>
    <row r="206" spans="1:5" x14ac:dyDescent="0.3">
      <c r="A206" s="4" t="s">
        <v>352</v>
      </c>
      <c r="B206" s="13" t="s">
        <v>6</v>
      </c>
      <c r="C206" s="4" t="s">
        <v>353</v>
      </c>
      <c r="D206" s="6">
        <v>1000</v>
      </c>
    </row>
    <row r="207" spans="1:5" x14ac:dyDescent="0.3">
      <c r="A207" s="4" t="s">
        <v>354</v>
      </c>
      <c r="B207" s="13" t="s">
        <v>6</v>
      </c>
      <c r="C207" s="4" t="s">
        <v>355</v>
      </c>
      <c r="D207" s="6">
        <v>10000</v>
      </c>
    </row>
    <row r="208" spans="1:5" x14ac:dyDescent="0.3">
      <c r="A208" s="4" t="s">
        <v>356</v>
      </c>
      <c r="B208" s="13" t="s">
        <v>6</v>
      </c>
      <c r="C208" s="4" t="s">
        <v>357</v>
      </c>
      <c r="D208" s="6">
        <v>4420</v>
      </c>
    </row>
    <row r="209" spans="1:5" x14ac:dyDescent="0.3">
      <c r="A209" s="4" t="s">
        <v>358</v>
      </c>
      <c r="B209" s="13" t="s">
        <v>6</v>
      </c>
      <c r="C209" s="4" t="s">
        <v>359</v>
      </c>
      <c r="D209" s="6">
        <v>1800</v>
      </c>
    </row>
    <row r="210" spans="1:5" x14ac:dyDescent="0.3">
      <c r="A210" s="4" t="s">
        <v>360</v>
      </c>
      <c r="B210" s="13" t="s">
        <v>6</v>
      </c>
      <c r="C210" s="4" t="s">
        <v>361</v>
      </c>
      <c r="D210" s="56">
        <v>129885</v>
      </c>
    </row>
    <row r="211" spans="1:5" x14ac:dyDescent="0.3">
      <c r="A211" s="4" t="s">
        <v>362</v>
      </c>
      <c r="B211" s="13" t="s">
        <v>6</v>
      </c>
      <c r="C211" s="4" t="s">
        <v>363</v>
      </c>
      <c r="D211" s="56">
        <v>13800</v>
      </c>
    </row>
    <row r="212" spans="1:5" x14ac:dyDescent="0.3">
      <c r="A212" s="4" t="s">
        <v>364</v>
      </c>
      <c r="B212" s="13" t="s">
        <v>6</v>
      </c>
      <c r="C212" s="4" t="s">
        <v>365</v>
      </c>
      <c r="D212" s="56">
        <v>2262</v>
      </c>
    </row>
    <row r="213" spans="1:5" x14ac:dyDescent="0.3">
      <c r="A213" s="4" t="s">
        <v>366</v>
      </c>
      <c r="B213" s="13" t="s">
        <v>6</v>
      </c>
      <c r="C213" s="4" t="s">
        <v>367</v>
      </c>
      <c r="D213" s="56">
        <v>350</v>
      </c>
    </row>
    <row r="214" spans="1:5" x14ac:dyDescent="0.3">
      <c r="A214" s="4" t="s">
        <v>368</v>
      </c>
      <c r="B214" s="13" t="s">
        <v>6</v>
      </c>
      <c r="C214" s="4" t="s">
        <v>369</v>
      </c>
      <c r="D214" s="56">
        <v>10500</v>
      </c>
    </row>
    <row r="215" spans="1:5" x14ac:dyDescent="0.3">
      <c r="A215" s="4" t="s">
        <v>370</v>
      </c>
      <c r="B215" s="13" t="s">
        <v>6</v>
      </c>
      <c r="C215" s="4" t="s">
        <v>371</v>
      </c>
      <c r="D215" s="56">
        <v>0</v>
      </c>
    </row>
    <row r="216" spans="1:5" x14ac:dyDescent="0.3">
      <c r="A216" s="4" t="s">
        <v>372</v>
      </c>
      <c r="B216" s="13" t="s">
        <v>6</v>
      </c>
      <c r="C216" s="4" t="s">
        <v>373</v>
      </c>
      <c r="D216" s="56">
        <v>200</v>
      </c>
    </row>
    <row r="217" spans="1:5" x14ac:dyDescent="0.3">
      <c r="A217" s="4" t="s">
        <v>374</v>
      </c>
      <c r="B217" s="13" t="s">
        <v>6</v>
      </c>
      <c r="C217" s="4" t="s">
        <v>375</v>
      </c>
      <c r="D217" s="56">
        <v>2500</v>
      </c>
    </row>
    <row r="218" spans="1:5" x14ac:dyDescent="0.3">
      <c r="A218" s="4" t="s">
        <v>376</v>
      </c>
      <c r="B218" s="13" t="s">
        <v>6</v>
      </c>
      <c r="C218" s="4" t="s">
        <v>377</v>
      </c>
      <c r="D218" s="56">
        <v>7000</v>
      </c>
    </row>
    <row r="219" spans="1:5" x14ac:dyDescent="0.3">
      <c r="A219" s="4" t="s">
        <v>378</v>
      </c>
      <c r="B219" s="13" t="s">
        <v>6</v>
      </c>
      <c r="C219" s="4" t="s">
        <v>379</v>
      </c>
      <c r="D219" s="56">
        <v>7000</v>
      </c>
    </row>
    <row r="220" spans="1:5" x14ac:dyDescent="0.3">
      <c r="A220" s="4" t="s">
        <v>380</v>
      </c>
      <c r="B220" s="13" t="s">
        <v>6</v>
      </c>
      <c r="C220" s="4" t="s">
        <v>381</v>
      </c>
      <c r="D220" s="56">
        <v>5950</v>
      </c>
    </row>
    <row r="221" spans="1:5" x14ac:dyDescent="0.3">
      <c r="A221" s="4" t="s">
        <v>382</v>
      </c>
      <c r="B221" s="13" t="s">
        <v>6</v>
      </c>
      <c r="C221" s="4" t="s">
        <v>383</v>
      </c>
      <c r="D221" s="56">
        <v>30000</v>
      </c>
    </row>
    <row r="222" spans="1:5" x14ac:dyDescent="0.3">
      <c r="A222" s="4" t="s">
        <v>384</v>
      </c>
      <c r="B222" s="13" t="s">
        <v>6</v>
      </c>
      <c r="C222" s="4" t="s">
        <v>385</v>
      </c>
      <c r="D222" s="56">
        <v>35</v>
      </c>
    </row>
    <row r="223" spans="1:5" x14ac:dyDescent="0.3">
      <c r="A223" s="4" t="s">
        <v>386</v>
      </c>
      <c r="B223" s="13" t="s">
        <v>6</v>
      </c>
      <c r="C223" s="4" t="s">
        <v>387</v>
      </c>
      <c r="D223" s="56">
        <v>10500</v>
      </c>
    </row>
    <row r="224" spans="1:5" x14ac:dyDescent="0.3">
      <c r="A224" s="4" t="s">
        <v>388</v>
      </c>
      <c r="B224" s="13" t="s">
        <v>6</v>
      </c>
      <c r="C224" s="4" t="s">
        <v>389</v>
      </c>
      <c r="D224" s="6">
        <v>92082</v>
      </c>
      <c r="E224" s="55"/>
    </row>
    <row r="225" spans="1:4" x14ac:dyDescent="0.3">
      <c r="A225" s="4" t="s">
        <v>390</v>
      </c>
      <c r="B225" s="13" t="s">
        <v>6</v>
      </c>
      <c r="C225" s="4" t="s">
        <v>391</v>
      </c>
      <c r="D225" s="6">
        <v>26500</v>
      </c>
    </row>
    <row r="226" spans="1:4" x14ac:dyDescent="0.3">
      <c r="A226" s="4" t="s">
        <v>392</v>
      </c>
      <c r="B226" s="13" t="s">
        <v>6</v>
      </c>
      <c r="C226" s="4" t="s">
        <v>393</v>
      </c>
      <c r="D226" s="6">
        <v>9821</v>
      </c>
    </row>
    <row r="227" spans="1:4" x14ac:dyDescent="0.3">
      <c r="A227" s="4" t="s">
        <v>394</v>
      </c>
      <c r="B227" s="13" t="s">
        <v>6</v>
      </c>
      <c r="C227" s="4" t="s">
        <v>395</v>
      </c>
      <c r="D227" s="6">
        <v>1610</v>
      </c>
    </row>
    <row r="228" spans="1:4" x14ac:dyDescent="0.3">
      <c r="A228" s="4" t="s">
        <v>396</v>
      </c>
      <c r="B228" s="13" t="s">
        <v>6</v>
      </c>
      <c r="C228" s="4" t="s">
        <v>397</v>
      </c>
      <c r="D228" s="6">
        <v>360</v>
      </c>
    </row>
    <row r="229" spans="1:4" x14ac:dyDescent="0.3">
      <c r="A229" s="4" t="s">
        <v>398</v>
      </c>
      <c r="B229" s="13" t="s">
        <v>6</v>
      </c>
      <c r="C229" s="4" t="s">
        <v>399</v>
      </c>
      <c r="D229" s="6">
        <v>2400</v>
      </c>
    </row>
    <row r="230" spans="1:4" x14ac:dyDescent="0.3">
      <c r="A230" s="4" t="s">
        <v>400</v>
      </c>
      <c r="B230" s="13">
        <v>1</v>
      </c>
      <c r="C230" s="4" t="s">
        <v>401</v>
      </c>
      <c r="D230" s="6">
        <v>400</v>
      </c>
    </row>
    <row r="231" spans="1:4" x14ac:dyDescent="0.3">
      <c r="A231" s="4" t="s">
        <v>402</v>
      </c>
      <c r="B231" s="13" t="s">
        <v>6</v>
      </c>
      <c r="C231" s="4" t="s">
        <v>403</v>
      </c>
      <c r="D231" s="6">
        <v>55577</v>
      </c>
    </row>
    <row r="232" spans="1:4" x14ac:dyDescent="0.3">
      <c r="A232" s="4" t="s">
        <v>404</v>
      </c>
      <c r="B232" s="13" t="s">
        <v>6</v>
      </c>
      <c r="C232" s="4" t="s">
        <v>215</v>
      </c>
      <c r="D232" s="6">
        <v>35</v>
      </c>
    </row>
    <row r="233" spans="1:4" x14ac:dyDescent="0.3">
      <c r="A233" s="4" t="s">
        <v>405</v>
      </c>
      <c r="B233" s="13" t="s">
        <v>6</v>
      </c>
      <c r="C233" s="4" t="s">
        <v>406</v>
      </c>
      <c r="D233" s="6">
        <v>10500</v>
      </c>
    </row>
    <row r="234" spans="1:4" x14ac:dyDescent="0.3">
      <c r="A234" s="4" t="s">
        <v>407</v>
      </c>
      <c r="B234" s="13" t="s">
        <v>6</v>
      </c>
      <c r="C234" s="4" t="s">
        <v>408</v>
      </c>
      <c r="D234" s="6">
        <v>1200</v>
      </c>
    </row>
    <row r="235" spans="1:4" x14ac:dyDescent="0.3">
      <c r="A235" s="4" t="s">
        <v>409</v>
      </c>
      <c r="B235" s="13" t="s">
        <v>6</v>
      </c>
      <c r="C235" s="4" t="s">
        <v>410</v>
      </c>
      <c r="D235" s="6">
        <v>4400</v>
      </c>
    </row>
    <row r="236" spans="1:4" x14ac:dyDescent="0.3">
      <c r="A236" s="4" t="s">
        <v>411</v>
      </c>
      <c r="B236" s="13">
        <v>1</v>
      </c>
      <c r="C236" s="4" t="s">
        <v>373</v>
      </c>
      <c r="D236" s="6">
        <v>750</v>
      </c>
    </row>
    <row r="237" spans="1:4" x14ac:dyDescent="0.3">
      <c r="A237" s="4" t="s">
        <v>412</v>
      </c>
      <c r="B237" s="13" t="s">
        <v>6</v>
      </c>
      <c r="C237" s="4" t="s">
        <v>413</v>
      </c>
      <c r="D237" s="6">
        <v>1000</v>
      </c>
    </row>
    <row r="238" spans="1:4" x14ac:dyDescent="0.3">
      <c r="A238" s="4" t="s">
        <v>414</v>
      </c>
      <c r="B238" s="13" t="s">
        <v>6</v>
      </c>
      <c r="C238" s="4" t="s">
        <v>415</v>
      </c>
      <c r="D238" s="6">
        <v>3000</v>
      </c>
    </row>
    <row r="239" spans="1:4" x14ac:dyDescent="0.3">
      <c r="A239" s="4" t="s">
        <v>416</v>
      </c>
      <c r="B239" s="13">
        <v>1</v>
      </c>
      <c r="C239" s="4" t="s">
        <v>417</v>
      </c>
      <c r="D239" s="6">
        <v>500</v>
      </c>
    </row>
    <row r="240" spans="1:4" x14ac:dyDescent="0.3">
      <c r="A240" s="4" t="s">
        <v>418</v>
      </c>
      <c r="B240" s="13">
        <v>1</v>
      </c>
      <c r="C240" s="4" t="s">
        <v>419</v>
      </c>
      <c r="D240" s="6">
        <v>18720</v>
      </c>
    </row>
    <row r="241" spans="1:6" x14ac:dyDescent="0.3">
      <c r="A241" s="4" t="s">
        <v>420</v>
      </c>
      <c r="B241" s="13" t="s">
        <v>6</v>
      </c>
      <c r="C241" s="4" t="s">
        <v>421</v>
      </c>
      <c r="D241" s="6">
        <v>50000</v>
      </c>
    </row>
    <row r="242" spans="1:6" x14ac:dyDescent="0.3">
      <c r="A242" s="4" t="s">
        <v>422</v>
      </c>
      <c r="B242" s="13" t="s">
        <v>6</v>
      </c>
      <c r="C242" s="4" t="s">
        <v>423</v>
      </c>
      <c r="D242" s="6">
        <v>78000</v>
      </c>
    </row>
    <row r="243" spans="1:6" x14ac:dyDescent="0.3">
      <c r="A243" s="4" t="s">
        <v>424</v>
      </c>
      <c r="B243" s="13" t="s">
        <v>6</v>
      </c>
      <c r="C243" s="4" t="s">
        <v>425</v>
      </c>
      <c r="D243" s="6">
        <v>36500</v>
      </c>
    </row>
    <row r="244" spans="1:6" x14ac:dyDescent="0.3">
      <c r="A244" s="4" t="s">
        <v>426</v>
      </c>
      <c r="B244" s="13">
        <v>1</v>
      </c>
      <c r="C244" s="4" t="s">
        <v>427</v>
      </c>
      <c r="D244" s="6">
        <v>25</v>
      </c>
    </row>
    <row r="245" spans="1:6" x14ac:dyDescent="0.3">
      <c r="A245" s="4" t="s">
        <v>428</v>
      </c>
      <c r="B245" s="13">
        <v>1</v>
      </c>
      <c r="C245" s="4" t="s">
        <v>429</v>
      </c>
      <c r="D245" s="6">
        <v>7000</v>
      </c>
    </row>
    <row r="246" spans="1:6" x14ac:dyDescent="0.3">
      <c r="A246" s="4" t="s">
        <v>430</v>
      </c>
      <c r="B246" s="13" t="s">
        <v>6</v>
      </c>
      <c r="C246" s="4" t="s">
        <v>431</v>
      </c>
      <c r="D246" s="6">
        <v>2500</v>
      </c>
    </row>
    <row r="247" spans="1:6" x14ac:dyDescent="0.3">
      <c r="A247" s="4" t="s">
        <v>432</v>
      </c>
      <c r="B247" s="13" t="s">
        <v>6</v>
      </c>
      <c r="C247" s="4" t="s">
        <v>433</v>
      </c>
      <c r="D247" s="6">
        <v>250</v>
      </c>
    </row>
    <row r="248" spans="1:6" x14ac:dyDescent="0.3">
      <c r="A248" s="4" t="s">
        <v>434</v>
      </c>
      <c r="B248" s="13" t="s">
        <v>6</v>
      </c>
      <c r="C248" s="4" t="s">
        <v>435</v>
      </c>
      <c r="D248" s="6">
        <v>85000</v>
      </c>
    </row>
    <row r="249" spans="1:6" x14ac:dyDescent="0.3">
      <c r="A249" s="4" t="s">
        <v>600</v>
      </c>
      <c r="B249" s="13">
        <v>31</v>
      </c>
      <c r="C249" s="4" t="s">
        <v>173</v>
      </c>
      <c r="D249" s="6">
        <v>382</v>
      </c>
    </row>
    <row r="250" spans="1:6" x14ac:dyDescent="0.3">
      <c r="A250" s="4" t="s">
        <v>436</v>
      </c>
      <c r="B250" s="13" t="s">
        <v>57</v>
      </c>
      <c r="C250" s="4" t="s">
        <v>438</v>
      </c>
      <c r="D250" s="6">
        <v>100</v>
      </c>
    </row>
    <row r="251" spans="1:6" x14ac:dyDescent="0.3">
      <c r="A251" s="4" t="s">
        <v>436</v>
      </c>
      <c r="B251" s="13">
        <v>22</v>
      </c>
      <c r="C251" s="4" t="s">
        <v>437</v>
      </c>
      <c r="D251" s="6">
        <v>1249</v>
      </c>
    </row>
    <row r="252" spans="1:6" x14ac:dyDescent="0.3">
      <c r="A252" s="4" t="s">
        <v>439</v>
      </c>
      <c r="B252" s="13" t="s">
        <v>6</v>
      </c>
      <c r="C252" s="4" t="s">
        <v>440</v>
      </c>
      <c r="D252" s="6">
        <v>13000</v>
      </c>
    </row>
    <row r="253" spans="1:6" x14ac:dyDescent="0.3">
      <c r="A253" s="4" t="s">
        <v>441</v>
      </c>
      <c r="B253" s="13">
        <v>1</v>
      </c>
      <c r="C253" s="4" t="s">
        <v>442</v>
      </c>
      <c r="D253" s="6">
        <v>45000</v>
      </c>
    </row>
    <row r="254" spans="1:6" x14ac:dyDescent="0.3">
      <c r="A254" s="4" t="s">
        <v>443</v>
      </c>
      <c r="B254" s="13">
        <v>30</v>
      </c>
      <c r="C254" s="4" t="s">
        <v>444</v>
      </c>
      <c r="D254" s="6">
        <v>3920</v>
      </c>
      <c r="F254" s="41" t="s">
        <v>0</v>
      </c>
    </row>
    <row r="255" spans="1:6" x14ac:dyDescent="0.3">
      <c r="A255" s="4" t="s">
        <v>445</v>
      </c>
      <c r="B255" s="13" t="s">
        <v>6</v>
      </c>
      <c r="C255" s="4" t="s">
        <v>446</v>
      </c>
      <c r="D255" s="6">
        <v>120000</v>
      </c>
    </row>
    <row r="256" spans="1:6" x14ac:dyDescent="0.3">
      <c r="A256" s="20"/>
      <c r="B256" s="21"/>
      <c r="C256" s="20" t="s">
        <v>447</v>
      </c>
      <c r="D256" s="22">
        <f>SUM(D87:D255)</f>
        <v>3043564</v>
      </c>
    </row>
    <row r="257" spans="1:4" x14ac:dyDescent="0.3">
      <c r="A257" s="4"/>
      <c r="B257" s="5"/>
      <c r="C257" s="4"/>
      <c r="D257" s="6"/>
    </row>
    <row r="258" spans="1:4" x14ac:dyDescent="0.3">
      <c r="A258" s="4" t="s">
        <v>448</v>
      </c>
      <c r="B258" s="13" t="s">
        <v>6</v>
      </c>
      <c r="C258" s="4" t="s">
        <v>449</v>
      </c>
      <c r="D258" s="6">
        <v>150800</v>
      </c>
    </row>
    <row r="259" spans="1:4" x14ac:dyDescent="0.3">
      <c r="A259" s="4" t="s">
        <v>450</v>
      </c>
      <c r="B259" s="13">
        <v>1</v>
      </c>
      <c r="C259" s="4" t="s">
        <v>215</v>
      </c>
      <c r="D259" s="6">
        <v>120</v>
      </c>
    </row>
    <row r="260" spans="1:4" x14ac:dyDescent="0.3">
      <c r="A260" s="4" t="s">
        <v>451</v>
      </c>
      <c r="B260" s="13" t="s">
        <v>6</v>
      </c>
      <c r="C260" s="4" t="s">
        <v>452</v>
      </c>
      <c r="D260" s="6">
        <v>40000</v>
      </c>
    </row>
    <row r="261" spans="1:4" x14ac:dyDescent="0.3">
      <c r="A261" s="11" t="s">
        <v>453</v>
      </c>
      <c r="B261" s="13" t="s">
        <v>6</v>
      </c>
      <c r="C261" s="11" t="s">
        <v>454</v>
      </c>
      <c r="D261" s="6">
        <v>80000</v>
      </c>
    </row>
    <row r="262" spans="1:4" x14ac:dyDescent="0.3">
      <c r="A262" s="4" t="s">
        <v>455</v>
      </c>
      <c r="B262" s="13">
        <v>1</v>
      </c>
      <c r="C262" s="4" t="s">
        <v>456</v>
      </c>
      <c r="D262" s="6">
        <v>4000</v>
      </c>
    </row>
    <row r="263" spans="1:4" x14ac:dyDescent="0.3">
      <c r="A263" s="4" t="s">
        <v>457</v>
      </c>
      <c r="B263" s="13" t="s">
        <v>6</v>
      </c>
      <c r="C263" s="4" t="s">
        <v>458</v>
      </c>
      <c r="D263" s="6">
        <v>1000</v>
      </c>
    </row>
    <row r="264" spans="1:4" x14ac:dyDescent="0.3">
      <c r="A264" s="4" t="s">
        <v>459</v>
      </c>
      <c r="B264" s="13" t="s">
        <v>6</v>
      </c>
      <c r="C264" s="4" t="s">
        <v>460</v>
      </c>
      <c r="D264" s="7">
        <v>7500</v>
      </c>
    </row>
    <row r="265" spans="1:4" x14ac:dyDescent="0.3">
      <c r="A265" s="4" t="s">
        <v>461</v>
      </c>
      <c r="B265" s="13" t="s">
        <v>6</v>
      </c>
      <c r="C265" s="4" t="s">
        <v>462</v>
      </c>
      <c r="D265" s="7">
        <v>30000</v>
      </c>
    </row>
    <row r="266" spans="1:4" x14ac:dyDescent="0.3">
      <c r="A266" s="4" t="s">
        <v>463</v>
      </c>
      <c r="B266" s="13" t="s">
        <v>6</v>
      </c>
      <c r="C266" s="4" t="s">
        <v>464</v>
      </c>
      <c r="D266" s="6">
        <v>2000</v>
      </c>
    </row>
    <row r="267" spans="1:4" x14ac:dyDescent="0.3">
      <c r="A267" s="11" t="s">
        <v>465</v>
      </c>
      <c r="B267" s="23">
        <v>1</v>
      </c>
      <c r="C267" s="11" t="s">
        <v>466</v>
      </c>
      <c r="D267" s="6">
        <v>90644</v>
      </c>
    </row>
    <row r="268" spans="1:4" x14ac:dyDescent="0.3">
      <c r="A268" s="20"/>
      <c r="B268" s="24"/>
      <c r="C268" s="20" t="s">
        <v>467</v>
      </c>
      <c r="D268" s="22">
        <f t="shared" ref="D268" si="5">SUM(D258:D267)</f>
        <v>406064</v>
      </c>
    </row>
    <row r="269" spans="1:4" x14ac:dyDescent="0.3">
      <c r="A269" s="4"/>
      <c r="B269" s="13"/>
      <c r="C269" s="4"/>
      <c r="D269" s="6"/>
    </row>
    <row r="270" spans="1:4" x14ac:dyDescent="0.3">
      <c r="A270" s="4" t="s">
        <v>468</v>
      </c>
      <c r="B270" s="13" t="s">
        <v>6</v>
      </c>
      <c r="C270" s="4" t="s">
        <v>469</v>
      </c>
      <c r="D270" s="6">
        <v>104278</v>
      </c>
    </row>
    <row r="271" spans="1:4" x14ac:dyDescent="0.3">
      <c r="A271" s="4" t="s">
        <v>470</v>
      </c>
      <c r="B271" s="13" t="s">
        <v>6</v>
      </c>
      <c r="C271" s="4" t="s">
        <v>471</v>
      </c>
      <c r="D271" s="6">
        <v>167000</v>
      </c>
    </row>
    <row r="272" spans="1:4" x14ac:dyDescent="0.3">
      <c r="A272" s="4" t="s">
        <v>472</v>
      </c>
      <c r="B272" s="13" t="s">
        <v>6</v>
      </c>
      <c r="C272" s="4" t="s">
        <v>473</v>
      </c>
      <c r="D272" s="6">
        <v>1000</v>
      </c>
    </row>
    <row r="273" spans="1:4" x14ac:dyDescent="0.3">
      <c r="A273" s="4" t="s">
        <v>474</v>
      </c>
      <c r="B273" s="13" t="s">
        <v>6</v>
      </c>
      <c r="C273" s="4" t="s">
        <v>475</v>
      </c>
      <c r="D273" s="6">
        <v>0</v>
      </c>
    </row>
    <row r="274" spans="1:4" x14ac:dyDescent="0.3">
      <c r="A274" s="20"/>
      <c r="B274" s="24"/>
      <c r="C274" s="20" t="s">
        <v>476</v>
      </c>
      <c r="D274" s="22">
        <f t="shared" ref="D274" si="6">SUM(D270:D273)</f>
        <v>272278</v>
      </c>
    </row>
    <row r="275" spans="1:4" x14ac:dyDescent="0.3">
      <c r="A275" s="4"/>
      <c r="B275" s="13"/>
      <c r="C275" s="4"/>
      <c r="D275" s="6"/>
    </row>
    <row r="276" spans="1:4" x14ac:dyDescent="0.3">
      <c r="A276" s="17" t="s">
        <v>477</v>
      </c>
      <c r="B276" s="18">
        <v>1</v>
      </c>
      <c r="C276" s="17" t="s">
        <v>478</v>
      </c>
      <c r="D276" s="7">
        <v>12600</v>
      </c>
    </row>
    <row r="277" spans="1:4" x14ac:dyDescent="0.3">
      <c r="A277" s="4" t="s">
        <v>479</v>
      </c>
      <c r="B277" s="13" t="s">
        <v>6</v>
      </c>
      <c r="C277" s="4" t="s">
        <v>480</v>
      </c>
      <c r="D277" s="6">
        <v>157333</v>
      </c>
    </row>
    <row r="278" spans="1:4" x14ac:dyDescent="0.3">
      <c r="A278" s="4" t="s">
        <v>481</v>
      </c>
      <c r="B278" s="13" t="s">
        <v>6</v>
      </c>
      <c r="C278" s="4" t="s">
        <v>482</v>
      </c>
      <c r="D278" s="6">
        <v>19000</v>
      </c>
    </row>
    <row r="279" spans="1:4" x14ac:dyDescent="0.3">
      <c r="A279" s="4" t="s">
        <v>483</v>
      </c>
      <c r="B279" s="13" t="s">
        <v>6</v>
      </c>
      <c r="C279" s="4" t="s">
        <v>484</v>
      </c>
      <c r="D279" s="6">
        <v>3000</v>
      </c>
    </row>
    <row r="280" spans="1:4" x14ac:dyDescent="0.3">
      <c r="A280" s="4" t="s">
        <v>485</v>
      </c>
      <c r="B280" s="13" t="s">
        <v>6</v>
      </c>
      <c r="C280" s="4" t="s">
        <v>486</v>
      </c>
      <c r="D280" s="6">
        <v>125000</v>
      </c>
    </row>
    <row r="281" spans="1:4" x14ac:dyDescent="0.3">
      <c r="A281" s="20"/>
      <c r="B281" s="24"/>
      <c r="C281" s="20" t="s">
        <v>487</v>
      </c>
      <c r="D281" s="22">
        <f t="shared" ref="D281" si="7">SUM(D276:D280)</f>
        <v>316933</v>
      </c>
    </row>
    <row r="282" spans="1:4" x14ac:dyDescent="0.3">
      <c r="A282" s="4"/>
      <c r="B282" s="13"/>
      <c r="C282" s="4"/>
      <c r="D282" s="6"/>
    </row>
    <row r="283" spans="1:4" x14ac:dyDescent="0.3">
      <c r="A283" s="4" t="s">
        <v>488</v>
      </c>
      <c r="B283" s="13" t="s">
        <v>6</v>
      </c>
      <c r="C283" s="4" t="s">
        <v>489</v>
      </c>
      <c r="D283" s="6">
        <v>4450</v>
      </c>
    </row>
    <row r="284" spans="1:4" x14ac:dyDescent="0.3">
      <c r="A284" s="4" t="s">
        <v>490</v>
      </c>
      <c r="B284" s="13">
        <v>1</v>
      </c>
      <c r="C284" s="4" t="s">
        <v>491</v>
      </c>
      <c r="D284" s="6">
        <v>3500</v>
      </c>
    </row>
    <row r="285" spans="1:4" x14ac:dyDescent="0.3">
      <c r="A285" s="4" t="s">
        <v>490</v>
      </c>
      <c r="B285" s="13">
        <v>30</v>
      </c>
      <c r="C285" s="4" t="s">
        <v>492</v>
      </c>
      <c r="D285" s="6">
        <v>0</v>
      </c>
    </row>
    <row r="286" spans="1:4" x14ac:dyDescent="0.3">
      <c r="A286" s="4" t="s">
        <v>493</v>
      </c>
      <c r="B286" s="13">
        <v>31</v>
      </c>
      <c r="C286" s="4" t="s">
        <v>494</v>
      </c>
      <c r="D286" s="6">
        <v>1089</v>
      </c>
    </row>
    <row r="287" spans="1:4" x14ac:dyDescent="0.3">
      <c r="A287" s="4" t="s">
        <v>495</v>
      </c>
      <c r="B287" s="13" t="s">
        <v>6</v>
      </c>
      <c r="C287" s="4" t="s">
        <v>496</v>
      </c>
      <c r="D287" s="6">
        <v>1410</v>
      </c>
    </row>
    <row r="288" spans="1:4" x14ac:dyDescent="0.3">
      <c r="A288" s="4" t="s">
        <v>497</v>
      </c>
      <c r="B288" s="13" t="s">
        <v>6</v>
      </c>
      <c r="C288" s="4" t="s">
        <v>498</v>
      </c>
      <c r="D288" s="6">
        <v>2300</v>
      </c>
    </row>
    <row r="289" spans="1:4" x14ac:dyDescent="0.3">
      <c r="A289" s="4" t="s">
        <v>499</v>
      </c>
      <c r="B289" s="13" t="s">
        <v>6</v>
      </c>
      <c r="C289" s="4" t="s">
        <v>500</v>
      </c>
      <c r="D289" s="6">
        <v>1840</v>
      </c>
    </row>
    <row r="290" spans="1:4" x14ac:dyDescent="0.3">
      <c r="A290" s="4" t="s">
        <v>501</v>
      </c>
      <c r="B290" s="13" t="s">
        <v>6</v>
      </c>
      <c r="C290" s="4" t="s">
        <v>502</v>
      </c>
      <c r="D290" s="6">
        <v>1625</v>
      </c>
    </row>
    <row r="291" spans="1:4" x14ac:dyDescent="0.3">
      <c r="A291" s="4" t="s">
        <v>503</v>
      </c>
      <c r="B291" s="13" t="s">
        <v>6</v>
      </c>
      <c r="C291" s="4" t="s">
        <v>504</v>
      </c>
      <c r="D291" s="6">
        <v>3410</v>
      </c>
    </row>
    <row r="292" spans="1:4" x14ac:dyDescent="0.3">
      <c r="A292" s="4" t="s">
        <v>505</v>
      </c>
      <c r="B292" s="13" t="s">
        <v>6</v>
      </c>
      <c r="C292" s="4" t="s">
        <v>506</v>
      </c>
      <c r="D292" s="6">
        <v>8560</v>
      </c>
    </row>
    <row r="293" spans="1:4" x14ac:dyDescent="0.3">
      <c r="A293" s="4" t="s">
        <v>507</v>
      </c>
      <c r="B293" s="13" t="s">
        <v>6</v>
      </c>
      <c r="C293" s="4" t="s">
        <v>508</v>
      </c>
      <c r="D293" s="6">
        <v>2250</v>
      </c>
    </row>
    <row r="294" spans="1:4" x14ac:dyDescent="0.3">
      <c r="A294" s="20"/>
      <c r="B294" s="24"/>
      <c r="C294" s="20" t="s">
        <v>509</v>
      </c>
      <c r="D294" s="22">
        <f t="shared" ref="D294" si="8">SUM(D283:D293)</f>
        <v>30434</v>
      </c>
    </row>
    <row r="295" spans="1:4" x14ac:dyDescent="0.3">
      <c r="A295" s="4"/>
      <c r="B295" s="13"/>
      <c r="C295" s="4"/>
      <c r="D295" s="6"/>
    </row>
    <row r="296" spans="1:4" x14ac:dyDescent="0.3">
      <c r="A296" s="4" t="s">
        <v>510</v>
      </c>
      <c r="B296" s="13" t="s">
        <v>6</v>
      </c>
      <c r="C296" s="4" t="s">
        <v>511</v>
      </c>
      <c r="D296" s="56">
        <v>6000</v>
      </c>
    </row>
    <row r="297" spans="1:4" x14ac:dyDescent="0.3">
      <c r="A297" s="4" t="s">
        <v>512</v>
      </c>
      <c r="B297" s="13" t="s">
        <v>6</v>
      </c>
      <c r="C297" s="4" t="s">
        <v>513</v>
      </c>
      <c r="D297" s="56">
        <v>11718</v>
      </c>
    </row>
    <row r="298" spans="1:4" x14ac:dyDescent="0.3">
      <c r="A298" s="4" t="s">
        <v>512</v>
      </c>
      <c r="B298" s="13">
        <v>22</v>
      </c>
      <c r="C298" s="4" t="s">
        <v>514</v>
      </c>
      <c r="D298" s="56">
        <v>250</v>
      </c>
    </row>
    <row r="299" spans="1:4" x14ac:dyDescent="0.3">
      <c r="A299" s="4" t="s">
        <v>515</v>
      </c>
      <c r="B299" s="13">
        <v>1</v>
      </c>
      <c r="C299" s="4" t="s">
        <v>516</v>
      </c>
      <c r="D299" s="56">
        <v>4350</v>
      </c>
    </row>
    <row r="300" spans="1:4" x14ac:dyDescent="0.3">
      <c r="A300" s="4" t="s">
        <v>515</v>
      </c>
      <c r="B300" s="13" t="s">
        <v>62</v>
      </c>
      <c r="C300" s="4" t="s">
        <v>516</v>
      </c>
      <c r="D300" s="56"/>
    </row>
    <row r="301" spans="1:4" x14ac:dyDescent="0.3">
      <c r="A301" s="4" t="s">
        <v>517</v>
      </c>
      <c r="B301" s="13" t="s">
        <v>6</v>
      </c>
      <c r="C301" s="4" t="s">
        <v>518</v>
      </c>
      <c r="D301" s="56">
        <v>2225</v>
      </c>
    </row>
    <row r="302" spans="1:4" x14ac:dyDescent="0.3">
      <c r="A302" s="4" t="s">
        <v>519</v>
      </c>
      <c r="B302" s="13">
        <v>31</v>
      </c>
      <c r="C302" s="4" t="s">
        <v>520</v>
      </c>
      <c r="D302" s="56">
        <v>1359</v>
      </c>
    </row>
    <row r="303" spans="1:4" x14ac:dyDescent="0.3">
      <c r="A303" s="4" t="s">
        <v>521</v>
      </c>
      <c r="B303" s="13" t="s">
        <v>6</v>
      </c>
      <c r="C303" s="4" t="s">
        <v>522</v>
      </c>
      <c r="D303" s="56">
        <v>517</v>
      </c>
    </row>
    <row r="304" spans="1:4" x14ac:dyDescent="0.3">
      <c r="A304" s="4" t="s">
        <v>521</v>
      </c>
      <c r="B304" s="13">
        <v>31</v>
      </c>
      <c r="C304" s="4" t="s">
        <v>523</v>
      </c>
      <c r="D304" s="56">
        <v>218</v>
      </c>
    </row>
    <row r="305" spans="1:4" x14ac:dyDescent="0.3">
      <c r="A305" s="4" t="s">
        <v>524</v>
      </c>
      <c r="B305" s="13" t="s">
        <v>6</v>
      </c>
      <c r="C305" s="4" t="s">
        <v>525</v>
      </c>
      <c r="D305" s="56">
        <v>1740</v>
      </c>
    </row>
    <row r="306" spans="1:4" x14ac:dyDescent="0.3">
      <c r="A306" s="4" t="s">
        <v>526</v>
      </c>
      <c r="B306" s="13" t="s">
        <v>6</v>
      </c>
      <c r="C306" s="4" t="s">
        <v>527</v>
      </c>
      <c r="D306" s="56">
        <v>265</v>
      </c>
    </row>
    <row r="307" spans="1:4" x14ac:dyDescent="0.3">
      <c r="A307" s="4" t="s">
        <v>528</v>
      </c>
      <c r="B307" s="13" t="s">
        <v>6</v>
      </c>
      <c r="C307" s="4" t="s">
        <v>529</v>
      </c>
      <c r="D307" s="56">
        <v>11</v>
      </c>
    </row>
    <row r="308" spans="1:4" x14ac:dyDescent="0.3">
      <c r="A308" s="4" t="s">
        <v>530</v>
      </c>
      <c r="B308" s="13">
        <v>1</v>
      </c>
      <c r="C308" s="4" t="s">
        <v>531</v>
      </c>
      <c r="D308" s="56">
        <v>599</v>
      </c>
    </row>
    <row r="309" spans="1:4" x14ac:dyDescent="0.3">
      <c r="A309" s="4" t="s">
        <v>532</v>
      </c>
      <c r="B309" s="13" t="s">
        <v>6</v>
      </c>
      <c r="C309" s="4" t="s">
        <v>533</v>
      </c>
      <c r="D309" s="56">
        <v>2870</v>
      </c>
    </row>
    <row r="310" spans="1:4" x14ac:dyDescent="0.3">
      <c r="A310" s="4" t="s">
        <v>534</v>
      </c>
      <c r="B310" s="13" t="s">
        <v>6</v>
      </c>
      <c r="C310" s="4" t="s">
        <v>535</v>
      </c>
      <c r="D310" s="56">
        <v>600</v>
      </c>
    </row>
    <row r="311" spans="1:4" x14ac:dyDescent="0.3">
      <c r="A311" s="4" t="s">
        <v>596</v>
      </c>
      <c r="B311" s="13">
        <v>1</v>
      </c>
      <c r="C311" s="4" t="s">
        <v>597</v>
      </c>
      <c r="D311" s="56">
        <v>2</v>
      </c>
    </row>
    <row r="312" spans="1:4" x14ac:dyDescent="0.3">
      <c r="A312" s="4" t="s">
        <v>593</v>
      </c>
      <c r="B312" s="13">
        <v>1</v>
      </c>
      <c r="C312" s="4" t="s">
        <v>594</v>
      </c>
      <c r="D312" s="56">
        <v>10</v>
      </c>
    </row>
    <row r="313" spans="1:4" x14ac:dyDescent="0.3">
      <c r="A313" s="4" t="s">
        <v>536</v>
      </c>
      <c r="B313" s="13" t="s">
        <v>6</v>
      </c>
      <c r="C313" s="4" t="s">
        <v>537</v>
      </c>
      <c r="D313" s="56">
        <v>33</v>
      </c>
    </row>
    <row r="314" spans="1:4" x14ac:dyDescent="0.3">
      <c r="A314" s="4" t="s">
        <v>538</v>
      </c>
      <c r="B314" s="13" t="s">
        <v>6</v>
      </c>
      <c r="C314" s="4" t="s">
        <v>539</v>
      </c>
      <c r="D314" s="56">
        <v>340</v>
      </c>
    </row>
    <row r="315" spans="1:4" x14ac:dyDescent="0.3">
      <c r="A315" s="4" t="s">
        <v>540</v>
      </c>
      <c r="B315" s="13" t="s">
        <v>6</v>
      </c>
      <c r="C315" s="4" t="s">
        <v>541</v>
      </c>
      <c r="D315" s="56">
        <v>1890</v>
      </c>
    </row>
    <row r="316" spans="1:4" x14ac:dyDescent="0.3">
      <c r="A316" s="4" t="s">
        <v>542</v>
      </c>
      <c r="B316" s="13" t="s">
        <v>6</v>
      </c>
      <c r="C316" s="4" t="s">
        <v>543</v>
      </c>
      <c r="D316" s="56">
        <v>2300</v>
      </c>
    </row>
    <row r="317" spans="1:4" x14ac:dyDescent="0.3">
      <c r="A317" s="4" t="s">
        <v>544</v>
      </c>
      <c r="B317" s="13" t="s">
        <v>6</v>
      </c>
      <c r="C317" s="4" t="s">
        <v>545</v>
      </c>
      <c r="D317" s="56">
        <v>2030</v>
      </c>
    </row>
    <row r="318" spans="1:4" x14ac:dyDescent="0.3">
      <c r="A318" s="4" t="s">
        <v>546</v>
      </c>
      <c r="B318" s="13" t="s">
        <v>6</v>
      </c>
      <c r="C318" s="4" t="s">
        <v>547</v>
      </c>
      <c r="D318" s="56">
        <v>1336</v>
      </c>
    </row>
    <row r="319" spans="1:4" x14ac:dyDescent="0.3">
      <c r="A319" s="4" t="s">
        <v>548</v>
      </c>
      <c r="B319" s="13" t="s">
        <v>6</v>
      </c>
      <c r="C319" s="4" t="s">
        <v>549</v>
      </c>
      <c r="D319" s="56">
        <v>4252</v>
      </c>
    </row>
    <row r="320" spans="1:4" x14ac:dyDescent="0.3">
      <c r="A320" s="4" t="s">
        <v>550</v>
      </c>
      <c r="B320" s="13" t="s">
        <v>6</v>
      </c>
      <c r="C320" s="4" t="s">
        <v>551</v>
      </c>
      <c r="D320" s="56">
        <v>11230</v>
      </c>
    </row>
    <row r="321" spans="1:5" x14ac:dyDescent="0.3">
      <c r="A321" s="4" t="s">
        <v>552</v>
      </c>
      <c r="B321" s="13" t="s">
        <v>6</v>
      </c>
      <c r="C321" s="4" t="s">
        <v>553</v>
      </c>
      <c r="D321" s="56">
        <v>2800</v>
      </c>
    </row>
    <row r="322" spans="1:5" x14ac:dyDescent="0.3">
      <c r="A322" s="20"/>
      <c r="B322" s="24"/>
      <c r="C322" s="20" t="s">
        <v>554</v>
      </c>
      <c r="D322" s="22">
        <f>SUM(D296:D321)</f>
        <v>58945</v>
      </c>
    </row>
    <row r="323" spans="1:5" x14ac:dyDescent="0.3">
      <c r="A323" s="25"/>
      <c r="B323" s="19"/>
      <c r="C323" s="25"/>
      <c r="D323" s="26"/>
    </row>
    <row r="324" spans="1:5" x14ac:dyDescent="0.3">
      <c r="A324" s="57" t="s">
        <v>555</v>
      </c>
      <c r="B324" s="58">
        <v>1</v>
      </c>
      <c r="C324" s="57" t="s">
        <v>556</v>
      </c>
      <c r="D324" s="56">
        <v>310210.65000000002</v>
      </c>
    </row>
    <row r="325" spans="1:5" x14ac:dyDescent="0.3">
      <c r="A325" s="20"/>
      <c r="B325" s="24"/>
      <c r="C325" s="20" t="s">
        <v>557</v>
      </c>
      <c r="D325" s="22">
        <f t="shared" ref="D325" si="9">SUM(D324:D324)</f>
        <v>310210.65000000002</v>
      </c>
      <c r="E325" s="40" t="s">
        <v>0</v>
      </c>
    </row>
    <row r="326" spans="1:5" x14ac:dyDescent="0.3">
      <c r="A326" s="4"/>
      <c r="B326" s="13"/>
      <c r="C326" s="4"/>
      <c r="D326" s="6"/>
      <c r="E326" s="40" t="s">
        <v>0</v>
      </c>
    </row>
    <row r="327" spans="1:5" x14ac:dyDescent="0.3">
      <c r="A327" s="4" t="s">
        <v>558</v>
      </c>
      <c r="B327" s="13" t="s">
        <v>6</v>
      </c>
      <c r="C327" s="4" t="s">
        <v>559</v>
      </c>
      <c r="D327" s="6">
        <v>130439</v>
      </c>
    </row>
    <row r="328" spans="1:5" x14ac:dyDescent="0.3">
      <c r="A328" s="4" t="s">
        <v>560</v>
      </c>
      <c r="B328" s="13" t="s">
        <v>6</v>
      </c>
      <c r="C328" s="4" t="s">
        <v>561</v>
      </c>
      <c r="D328" s="6">
        <v>0</v>
      </c>
    </row>
    <row r="329" spans="1:5" x14ac:dyDescent="0.3">
      <c r="A329" s="20"/>
      <c r="B329" s="24"/>
      <c r="C329" s="20" t="s">
        <v>562</v>
      </c>
      <c r="D329" s="22">
        <f t="shared" ref="D329" si="10">SUM(D327:D328)</f>
        <v>130439</v>
      </c>
    </row>
    <row r="330" spans="1:5" x14ac:dyDescent="0.3">
      <c r="A330" s="11"/>
      <c r="B330" s="13"/>
      <c r="C330" s="11"/>
      <c r="D330" s="6"/>
    </row>
    <row r="331" spans="1:5" x14ac:dyDescent="0.3">
      <c r="A331" s="4" t="s">
        <v>563</v>
      </c>
      <c r="B331" s="13" t="s">
        <v>6</v>
      </c>
      <c r="C331" s="27" t="s">
        <v>564</v>
      </c>
      <c r="D331" s="6">
        <v>14244</v>
      </c>
    </row>
    <row r="332" spans="1:5" x14ac:dyDescent="0.3">
      <c r="A332" s="57" t="s">
        <v>565</v>
      </c>
      <c r="B332" s="58" t="s">
        <v>6</v>
      </c>
      <c r="C332" s="59" t="s">
        <v>566</v>
      </c>
      <c r="D332" s="56">
        <v>33437.35</v>
      </c>
    </row>
    <row r="333" spans="1:5" x14ac:dyDescent="0.3">
      <c r="A333" s="4" t="s">
        <v>567</v>
      </c>
      <c r="B333" s="13">
        <v>1</v>
      </c>
      <c r="C333" s="4" t="s">
        <v>568</v>
      </c>
      <c r="D333" s="6">
        <v>12143</v>
      </c>
      <c r="E333" s="40" t="s">
        <v>0</v>
      </c>
    </row>
    <row r="334" spans="1:5" x14ac:dyDescent="0.3">
      <c r="A334" s="20"/>
      <c r="B334" s="28"/>
      <c r="C334" s="20" t="s">
        <v>569</v>
      </c>
      <c r="D334" s="22">
        <f t="shared" ref="D334" si="11">SUM(D331:D333)</f>
        <v>59824.35</v>
      </c>
      <c r="E334" s="40" t="s">
        <v>0</v>
      </c>
    </row>
    <row r="335" spans="1:5" x14ac:dyDescent="0.3">
      <c r="A335" s="60"/>
      <c r="B335" s="60"/>
      <c r="C335" s="61" t="s">
        <v>570</v>
      </c>
      <c r="D335" s="62">
        <f>SUM(D256,D268,D274,D281,D294,D322,D325,D329,D334)</f>
        <v>4628692</v>
      </c>
      <c r="E335" s="40" t="s">
        <v>0</v>
      </c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Rankin School District 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Gaddy</dc:creator>
  <cp:lastModifiedBy>Matt Gordon</cp:lastModifiedBy>
  <cp:lastPrinted>2022-09-21T14:59:55Z</cp:lastPrinted>
  <dcterms:created xsi:type="dcterms:W3CDTF">2022-09-02T16:35:12Z</dcterms:created>
  <dcterms:modified xsi:type="dcterms:W3CDTF">2022-09-22T15:50:42Z</dcterms:modified>
</cp:coreProperties>
</file>